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927" firstSheet="19" activeTab="26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7" r:id="rId26"/>
    <sheet name="25政府采购预算表" sheetId="26" r:id="rId27"/>
  </sheets>
  <definedNames>
    <definedName name="_xlnm._FilterDatabase" localSheetId="22" hidden="1">'21项目支出绩效目标表'!$A$5:$M$30</definedName>
    <definedName name="_xlnm._FilterDatabase" localSheetId="23" hidden="1">'22整体支出绩效目标表'!$A$7:$S$19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<sst xmlns="http://schemas.openxmlformats.org/spreadsheetml/2006/main" count="1658" uniqueCount="501">
  <si>
    <t>2025年岳阳地区预算单位公开表</t>
  </si>
  <si>
    <t>单位代码：</t>
  </si>
  <si>
    <t>单位名称：</t>
  </si>
  <si>
    <t>岳阳市岳阳楼区科学技术协会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</si>
  <si>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</si>
  <si>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</si>
  <si>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</si>
  <si>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</si>
  <si>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</si>
  <si>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</si>
  <si>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</si>
  <si>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</si>
  <si>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</si>
  <si>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</si>
  <si>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</si>
  <si>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</si>
  <si>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</si>
  <si>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</si>
  <si>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</si>
  <si>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</si>
  <si>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</si>
  <si>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</si>
  <si>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</si>
  <si>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</si>
  <si>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</si>
  <si>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</si>
  <si>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</si>
  <si>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</si>
  <si>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</si>
  <si>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</si>
  <si>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</si>
  <si>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</si>
  <si>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填报单位：岳阳市岳阳楼区科学技术协会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</si>
  <si>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</si>
  <si>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</si>
  <si>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</si>
  <si>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</si>
  <si>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</si>
  <si>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</si>
  <si>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</si>
  <si>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</si>
  <si>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</si>
  <si>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</si>
  <si>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</si>
  <si>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</si>
  <si>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</si>
  <si>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</si>
  <si>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</si>
  <si>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</si>
  <si>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</si>
  <si>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</si>
  <si>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</si>
  <si>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</si>
  <si>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</si>
  <si>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</si>
  <si>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</si>
  <si>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</si>
  <si>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</si>
  <si>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</si>
  <si>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</si>
  <si>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</si>
  <si>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</si>
  <si>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</si>
  <si>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</si>
  <si>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</si>
  <si>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</si>
  <si>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</si>
  <si>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</si>
  <si>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</si>
  <si>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</si>
  <si>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</si>
  <si>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</si>
  <si>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</si>
  <si>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</si>
  <si>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</si>
  <si>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</si>
  <si>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</si>
  <si>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</si>
  <si>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</si>
  <si>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</si>
  <si>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</si>
  <si>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</si>
  <si>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</si>
  <si>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</si>
  <si>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</si>
  <si>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</si>
  <si>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</si>
  <si>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</si>
  <si>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</si>
  <si>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</si>
  <si>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</si>
  <si>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</si>
  <si>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</si>
  <si>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</si>
  <si>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</si>
  <si>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</si>
  <si>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</si>
  <si>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</si>
  <si>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</si>
  <si>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</si>
  <si>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</si>
  <si>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</si>
  <si>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</si>
  <si>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</si>
  <si>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</si>
  <si>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</si>
  <si>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</si>
  <si>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</si>
  <si>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</si>
  <si>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</si>
  <si>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</si>
  <si>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</si>
  <si>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</si>
  <si>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</si>
  <si>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</si>
  <si>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</si>
  <si>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</si>
  <si>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</si>
  <si>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</si>
  <si>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</si>
  <si>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</si>
  <si>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</si>
  <si>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</si>
  <si>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</si>
  <si>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</si>
  <si>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</si>
  <si>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</si>
  <si>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</si>
  <si>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</si>
  <si>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</si>
  <si>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</si>
  <si>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</si>
  <si>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</si>
  <si>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</si>
  <si>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</si>
  <si>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</si>
  <si>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</si>
  <si>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</si>
  <si>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</si>
  <si>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</si>
  <si>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</si>
  <si>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</si>
  <si>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</si>
  <si>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</si>
  <si>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</si>
  <si>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</si>
  <si>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</si>
  <si>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</si>
  <si>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</si>
  <si>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</si>
  <si>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</si>
  <si>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</si>
  <si>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</si>
  <si>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</si>
  <si>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</si>
  <si>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</si>
  <si>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</si>
  <si>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</si>
  <si>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</si>
  <si>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</si>
  <si>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</si>
  <si>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</si>
  <si>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</si>
  <si>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</si>
  <si>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</si>
  <si>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</si>
  <si>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</si>
  <si>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</si>
  <si>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206</t>
  </si>
  <si>
    <t>科学技术支出</t>
  </si>
  <si>
    <t>07</t>
  </si>
  <si>
    <t>20607</t>
  </si>
  <si>
    <t>科学技术普及</t>
  </si>
  <si>
    <t>99</t>
  </si>
  <si>
    <t>2060799</t>
  </si>
  <si>
    <t>其他科学技术普及支出</t>
  </si>
  <si>
    <t>01</t>
  </si>
  <si>
    <t>20601</t>
  </si>
  <si>
    <t>科学技术管理事务</t>
  </si>
  <si>
    <t>2060199</t>
  </si>
  <si>
    <t>其他科学技术管理事务支出</t>
  </si>
  <si>
    <t>208</t>
  </si>
  <si>
    <t>社会保障和就业支出</t>
  </si>
  <si>
    <t>05</t>
  </si>
  <si>
    <t>20805</t>
  </si>
  <si>
    <t>行政事业单位养老支出</t>
  </si>
  <si>
    <t>02</t>
  </si>
  <si>
    <t>2080502</t>
  </si>
  <si>
    <t>事业单位离退休</t>
  </si>
  <si>
    <t>2080505</t>
  </si>
  <si>
    <t>机关事业单位基本养老保险缴费支出</t>
  </si>
  <si>
    <t>11</t>
  </si>
  <si>
    <t>20811</t>
  </si>
  <si>
    <t>残疾人事业</t>
  </si>
  <si>
    <t>2081199</t>
  </si>
  <si>
    <t>其他残疾人事业支出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</si>
  <si>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</si>
  <si>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</si>
  <si>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</si>
  <si>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</si>
  <si>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</si>
  <si>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</si>
  <si>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</si>
  <si>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</si>
  <si>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</si>
  <si>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</si>
  <si>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</si>
  <si>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</si>
  <si>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</si>
  <si>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</si>
  <si>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</si>
  <si>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</si>
  <si>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</si>
  <si>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</si>
  <si>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</si>
  <si>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</si>
  <si>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</si>
  <si>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</si>
  <si>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</si>
  <si>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</si>
  <si>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</si>
  <si>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</si>
  <si>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</si>
  <si>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</si>
  <si>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</si>
  <si>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</si>
  <si>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</si>
  <si>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</si>
  <si>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</si>
  <si>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</si>
  <si>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</si>
  <si>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</si>
  <si>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</si>
  <si>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</si>
  <si>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</si>
  <si>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</si>
  <si>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</si>
  <si>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</si>
  <si>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</si>
  <si>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</si>
  <si>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</si>
  <si>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</si>
  <si>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</si>
  <si>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</si>
  <si>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</si>
  <si>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</si>
  <si>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</si>
  <si>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</si>
  <si>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</si>
  <si>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</si>
  <si>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</si>
  <si>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</si>
  <si>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</si>
  <si>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</si>
  <si>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</si>
  <si>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>预算单位公开表08</t>
  </si>
  <si>
    <t>工资奖金津补贴</t>
  </si>
  <si>
    <t>社会保障缴费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</si>
  <si>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</si>
  <si>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</si>
  <si>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</si>
  <si>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</si>
  <si>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</si>
  <si>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</si>
  <si>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</si>
  <si>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</si>
  <si>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</si>
  <si>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</si>
  <si>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</si>
  <si>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</si>
  <si>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</si>
  <si>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</si>
  <si>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</si>
  <si>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</si>
  <si>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</si>
  <si>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</si>
  <si>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</si>
  <si>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</si>
  <si>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</si>
  <si>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</si>
  <si>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</si>
  <si>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</si>
  <si>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</si>
  <si>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</si>
  <si>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</si>
  <si>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</si>
  <si>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</si>
  <si>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</si>
  <si>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</si>
  <si>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</si>
  <si>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</si>
  <si>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</si>
  <si>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</si>
  <si>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</si>
  <si>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</si>
  <si>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</si>
  <si>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</si>
  <si>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</si>
  <si>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</si>
  <si>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</si>
  <si>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</si>
  <si>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</si>
  <si>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</si>
  <si>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</si>
  <si>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</si>
  <si>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</si>
  <si>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</si>
  <si>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</si>
  <si>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</si>
  <si>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</si>
  <si>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</si>
  <si>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</si>
  <si>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</si>
  <si>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</si>
  <si>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</si>
  <si>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</si>
  <si>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</si>
  <si>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</si>
  <si>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</si>
  <si>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</si>
  <si>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</si>
  <si>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</si>
  <si>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</si>
  <si>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</si>
  <si>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</si>
  <si>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</si>
  <si>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</si>
  <si>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</si>
  <si>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</si>
  <si>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</si>
  <si>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</si>
  <si>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</si>
  <si>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</si>
  <si>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</si>
  <si>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 xml:space="preserve">  602001</t>
  </si>
  <si>
    <t xml:space="preserve">  岳阳市岳阳楼区科学技术协会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</si>
  <si>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</si>
  <si>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</si>
  <si>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</si>
  <si>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</si>
  <si>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</si>
  <si>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</si>
  <si>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</si>
  <si>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</si>
  <si>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</si>
  <si>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</si>
  <si>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</si>
  <si>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</si>
  <si>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</si>
  <si>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</si>
  <si>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</si>
  <si>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</si>
  <si>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</si>
  <si>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</si>
  <si>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</si>
  <si>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</si>
  <si>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</si>
  <si>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</si>
  <si>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</si>
  <si>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</si>
  <si>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</si>
  <si>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</si>
  <si>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>运转经费专项补助经费</t>
  </si>
  <si>
    <t>科学素质提升规划项目经费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</si>
  <si>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</si>
  <si>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</si>
  <si>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</si>
  <si>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</si>
  <si>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</si>
  <si>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</si>
  <si>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</si>
  <si>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</si>
  <si>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</si>
  <si>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</si>
  <si>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</si>
  <si>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</si>
  <si>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</si>
  <si>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</si>
  <si>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1.单位正常运转；2.在职、退休人员满意，无信访事件；3.召开第四次全区科协代表大会。</t>
  </si>
  <si>
    <t>产出指标</t>
  </si>
  <si>
    <t>数量指标</t>
  </si>
  <si>
    <t>四次代表大会召开</t>
  </si>
  <si>
    <t>召开第四次科协代表大会</t>
  </si>
  <si>
    <t>未达指标值酌情扣分</t>
  </si>
  <si>
    <t>次</t>
  </si>
  <si>
    <t>＝</t>
  </si>
  <si>
    <t>质量指标</t>
  </si>
  <si>
    <t>顺利召开四次代表大会</t>
  </si>
  <si>
    <t>时效指标</t>
  </si>
  <si>
    <t>年内完成</t>
  </si>
  <si>
    <t>按时</t>
  </si>
  <si>
    <t>定性</t>
  </si>
  <si>
    <t>效益指标</t>
  </si>
  <si>
    <t>经济效益指标</t>
  </si>
  <si>
    <t>不适用</t>
  </si>
  <si>
    <t>社会效益指标</t>
  </si>
  <si>
    <t>在职人员稳定</t>
  </si>
  <si>
    <t>全年</t>
  </si>
  <si>
    <t>退休人员稳定</t>
  </si>
  <si>
    <t>生态效益指标</t>
  </si>
  <si>
    <t>可持续影响指标</t>
  </si>
  <si>
    <t>形成良好科学氛围</t>
  </si>
  <si>
    <t>全能</t>
  </si>
  <si>
    <t>满意度指标</t>
  </si>
  <si>
    <t>服务对象满意度指标</t>
  </si>
  <si>
    <t>在职、退休人员满意</t>
  </si>
  <si>
    <t>%</t>
  </si>
  <si>
    <t>≥</t>
  </si>
  <si>
    <t>成本指标</t>
  </si>
  <si>
    <t>经济成本指标</t>
  </si>
  <si>
    <t>预算执行控制数</t>
  </si>
  <si>
    <t>社会成本指标</t>
  </si>
  <si>
    <t>生态环境成本指标</t>
  </si>
  <si>
    <t>推动实施全民科学素质行动规划纲要，助力全民具备科学素质的比例达13.4%。1.以全国科普日等品牌活动造势，开展全民科普月活动，并积极向上举荐全国科普日活动，争取获得市级以上表彰；2.坚持开展青少年科学素质提升行动，开展科技工作者上讲台、科普大篷车进校园、青少年科技创新大赛等科普服务活动；3.坚持开展“银龄跨越数字鸿沟”行动，提升老年人科学素质；4.开展科技工作者日庆祝活动，加强对科技工作者的引领和服务。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</si>
  <si>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</si>
  <si>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</si>
  <si>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</si>
  <si>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</si>
  <si>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</si>
  <si>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</si>
  <si>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</si>
  <si>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</si>
  <si>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</si>
  <si>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</si>
  <si>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</si>
  <si>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</si>
  <si>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 xml:space="preserve">1. 在职、退休人员薪资、津补贴正常发放；
2. 机构正常运转；
3. 科普品牌持续擦亮；科普志愿服务活动持续开展；科普阵地建设加强公民科学素质稳步提升。
</t>
  </si>
  <si>
    <t>科普活动开展</t>
  </si>
  <si>
    <t>场次</t>
  </si>
  <si>
    <t>全年开展科普活动30场次</t>
  </si>
  <si>
    <t>全国科普日活动获市级表彰</t>
  </si>
  <si>
    <t>举办的全国科普日活动获市级以上表彰</t>
  </si>
  <si>
    <t>在职、退休人员薪资、津补贴等按月发放</t>
  </si>
  <si>
    <t>次/每月</t>
  </si>
  <si>
    <t>让楼区经济稳步发展</t>
  </si>
  <si>
    <t>单位运转稳定；居民科学素质提升</t>
  </si>
  <si>
    <t>单位在职退休人员无信访事件；居民具备科学素质达13%</t>
  </si>
  <si>
    <t>使社会和谐美好</t>
  </si>
  <si>
    <t>在职、退休人员满意；五类重点人群满意</t>
  </si>
  <si>
    <t>成本控制在预算范围内</t>
  </si>
  <si>
    <t>≤</t>
  </si>
  <si>
    <t>万元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</si>
  <si>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</si>
  <si>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</si>
  <si>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</si>
  <si>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</si>
  <si>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</si>
  <si>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</si>
  <si>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</si>
  <si>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</si>
  <si>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</si>
  <si>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</si>
  <si>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</si>
  <si>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</si>
  <si>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</si>
  <si>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</si>
  <si>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</si>
  <si>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</si>
  <si>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</si>
  <si>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</si>
  <si>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</si>
  <si>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</si>
  <si>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</si>
  <si>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</si>
  <si>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</si>
  <si>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</si>
  <si>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</si>
  <si>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</si>
  <si>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</si>
  <si>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</si>
  <si>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</si>
  <si>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</si>
  <si>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</si>
  <si>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</si>
  <si>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</si>
  <si>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</si>
  <si>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</si>
  <si>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岳阳楼区科学技术协会</t>
  </si>
  <si>
    <t>服务类</t>
  </si>
  <si>
    <t>C23050300</t>
  </si>
  <si>
    <t>科技交流、普及与推广服务</t>
  </si>
  <si>
    <t>批次</t>
  </si>
  <si>
    <t>C23090100</t>
  </si>
  <si>
    <t>印刷服务</t>
  </si>
  <si>
    <t>C23150000</t>
  </si>
  <si>
    <t>广告宣传服务</t>
  </si>
  <si>
    <t>C22010200</t>
  </si>
  <si>
    <t>一般会议服务</t>
  </si>
  <si>
    <t>货物类</t>
  </si>
  <si>
    <t>A05049900</t>
  </si>
  <si>
    <t>其他办公用品</t>
  </si>
  <si>
    <t>C04070100</t>
  </si>
  <si>
    <t>体检服务</t>
  </si>
  <si>
    <t>C23029900</t>
  </si>
  <si>
    <t>其他会计服务</t>
  </si>
  <si>
    <t>C23120200</t>
  </si>
  <si>
    <t>办公设备维修和保养服务</t>
  </si>
  <si>
    <t>C17010000</t>
  </si>
  <si>
    <t>电信服务</t>
  </si>
  <si>
    <t>C99000000</t>
  </si>
  <si>
    <t>其他服务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</si>
</sst>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  <numFmt numFmtId="178" formatCode="_ * #,##0_ ;_ * \-#,##0_ ;_ * &quot;-&quot;??_ ;_ @_ "/>
    <numFmt numFmtId="179" formatCode="0.00_);[Red]\(0.00\)"/>
  </numFmts>
  <fonts count="50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8"/>
      <color indexed="8"/>
      <name val="宋体"/>
      <charset val="134"/>
      <scheme val="minor"/>
    </font>
    <font>
      <sz val="8"/>
      <name val="宋体"/>
      <charset val="134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8"/>
      <name val="仿宋_GB2312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sz val="9"/>
      <color indexed="8"/>
      <name val="宋体"/>
      <charset val="1"/>
    </font>
    <font>
      <b/>
      <sz val="16"/>
      <name val="SimSun"/>
      <charset val="134"/>
    </font>
    <font>
      <sz val="9"/>
      <color rgb="FF000000"/>
      <name val="宋体"/>
      <charset val="134"/>
    </font>
    <font>
      <sz val="9"/>
      <color indexed="8"/>
      <name val="宋体"/>
      <charset val="134"/>
    </font>
    <font>
      <sz val="9"/>
      <color theme="1"/>
      <name val="宋体"/>
      <charset val="134"/>
    </font>
    <font>
      <b/>
      <sz val="19"/>
      <name val="SimSun"/>
      <charset val="134"/>
    </font>
    <font>
      <sz val="8"/>
      <color indexed="8"/>
      <name val="宋体"/>
      <charset val="1"/>
      <scheme val="minor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29" fillId="0" borderId="0" applyFont="0" applyFill="0" applyBorder="0" applyAlignment="0" applyProtection="0">
      <alignment vertical="center"/>
    </xf>
    <xf numFmtId="44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3" borderId="13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4" borderId="16" applyNumberFormat="0" applyAlignment="0" applyProtection="0">
      <alignment vertical="center"/>
    </xf>
    <xf numFmtId="0" fontId="39" fillId="5" borderId="17" applyNumberFormat="0" applyAlignment="0" applyProtection="0">
      <alignment vertical="center"/>
    </xf>
    <xf numFmtId="0" fontId="40" fillId="5" borderId="16" applyNumberFormat="0" applyAlignment="0" applyProtection="0">
      <alignment vertical="center"/>
    </xf>
    <xf numFmtId="0" fontId="41" fillId="6" borderId="18" applyNumberFormat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8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0" borderId="0"/>
    <xf numFmtId="43" fontId="29" fillId="0" borderId="0" applyFont="0" applyFill="0" applyBorder="0" applyAlignment="0" applyProtection="0">
      <alignment vertical="center"/>
    </xf>
    <xf numFmtId="0" fontId="0" fillId="0" borderId="0">
      <alignment vertical="center"/>
    </xf>
  </cellStyleXfs>
  <cellXfs count="190">
    <xf numFmtId="0" fontId="0" fillId="0" borderId="0" xfId="0" applyFont="1">
      <alignment vertical="center"/>
    </xf>
    <xf numFmtId="0" fontId="1" fillId="0" borderId="0" xfId="49">
      <alignment vertical="center"/>
    </xf>
    <xf numFmtId="0" fontId="2" fillId="0" borderId="0" xfId="49" applyFo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49" applyFont="1">
      <alignment vertical="center"/>
    </xf>
    <xf numFmtId="176" fontId="1" fillId="0" borderId="0" xfId="49" applyNumberFormat="1" applyAlignment="1">
      <alignment horizontal="right" vertical="center"/>
    </xf>
    <xf numFmtId="0" fontId="5" fillId="0" borderId="0" xfId="49" applyFont="1" applyAlignment="1">
      <alignment vertical="center" wrapText="1"/>
    </xf>
    <xf numFmtId="0" fontId="6" fillId="0" borderId="0" xfId="0" applyFont="1" applyFill="1" applyAlignment="1">
      <alignment horizontal="right" vertical="center"/>
    </xf>
    <xf numFmtId="0" fontId="7" fillId="0" borderId="0" xfId="49" applyFont="1" applyAlignment="1">
      <alignment horizontal="center" vertical="center" wrapText="1"/>
    </xf>
    <xf numFmtId="176" fontId="7" fillId="0" borderId="0" xfId="49" applyNumberFormat="1" applyFont="1" applyAlignment="1">
      <alignment horizontal="center" vertical="center" wrapText="1"/>
    </xf>
    <xf numFmtId="0" fontId="8" fillId="0" borderId="0" xfId="49" applyFont="1" applyAlignment="1">
      <alignment horizontal="left" vertical="center" wrapText="1"/>
    </xf>
    <xf numFmtId="176" fontId="8" fillId="0" borderId="0" xfId="49" applyNumberFormat="1" applyFont="1" applyAlignment="1">
      <alignment horizontal="left" vertical="center" wrapText="1"/>
    </xf>
    <xf numFmtId="176" fontId="9" fillId="0" borderId="0" xfId="49" applyNumberFormat="1" applyFont="1" applyAlignment="1">
      <alignment horizontal="right" vertical="center" wrapText="1"/>
    </xf>
    <xf numFmtId="0" fontId="9" fillId="0" borderId="0" xfId="49" applyFont="1" applyAlignment="1">
      <alignment horizontal="right" vertical="center" wrapText="1"/>
    </xf>
    <xf numFmtId="0" fontId="10" fillId="0" borderId="1" xfId="49" applyFont="1" applyBorder="1" applyAlignment="1">
      <alignment horizontal="center" vertical="center" wrapText="1"/>
    </xf>
    <xf numFmtId="0" fontId="10" fillId="0" borderId="1" xfId="49" applyFont="1" applyFill="1" applyBorder="1" applyAlignment="1">
      <alignment horizontal="center" vertical="center" wrapText="1"/>
    </xf>
    <xf numFmtId="176" fontId="10" fillId="0" borderId="1" xfId="49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43" fontId="10" fillId="0" borderId="1" xfId="1" applyFont="1" applyBorder="1" applyAlignment="1">
      <alignment vertical="center" wrapText="1"/>
    </xf>
    <xf numFmtId="177" fontId="10" fillId="0" borderId="1" xfId="1" applyNumberFormat="1" applyFont="1" applyBorder="1" applyAlignment="1">
      <alignment vertical="center" wrapText="1"/>
    </xf>
    <xf numFmtId="0" fontId="10" fillId="0" borderId="1" xfId="49" applyFont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43" fontId="11" fillId="0" borderId="1" xfId="0" applyNumberFormat="1" applyFont="1" applyBorder="1" applyAlignment="1">
      <alignment horizontal="right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" fillId="0" borderId="0" xfId="49" applyFill="1">
      <alignment vertical="center"/>
    </xf>
    <xf numFmtId="0" fontId="4" fillId="0" borderId="0" xfId="49" applyFont="1" applyFill="1">
      <alignment vertical="center"/>
    </xf>
    <xf numFmtId="0" fontId="13" fillId="0" borderId="0" xfId="50" applyAlignment="1">
      <alignment vertical="center"/>
    </xf>
    <xf numFmtId="43" fontId="14" fillId="0" borderId="0" xfId="1" applyFont="1" applyAlignme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0" fontId="9" fillId="0" borderId="0" xfId="50" applyFont="1" applyAlignment="1">
      <alignment horizontal="left" vertical="center"/>
    </xf>
    <xf numFmtId="0" fontId="15" fillId="0" borderId="0" xfId="5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43" fontId="16" fillId="0" borderId="1" xfId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1" applyNumberFormat="1" applyFont="1" applyBorder="1" applyAlignment="1">
      <alignment horizontal="right" vertical="center" wrapText="1"/>
    </xf>
    <xf numFmtId="177" fontId="16" fillId="0" borderId="1" xfId="1" applyNumberFormat="1" applyFont="1" applyBorder="1" applyAlignment="1">
      <alignment vertical="center" wrapText="1"/>
    </xf>
    <xf numFmtId="43" fontId="16" fillId="0" borderId="1" xfId="1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178" fontId="17" fillId="0" borderId="1" xfId="1" applyNumberFormat="1" applyFont="1" applyBorder="1" applyAlignment="1">
      <alignment horizontal="center" vertical="center" wrapText="1"/>
    </xf>
    <xf numFmtId="43" fontId="17" fillId="0" borderId="1" xfId="1" applyFont="1" applyBorder="1" applyAlignment="1">
      <alignment horizontal="center" vertical="center" wrapText="1"/>
    </xf>
    <xf numFmtId="178" fontId="17" fillId="0" borderId="1" xfId="1" applyNumberFormat="1" applyFont="1" applyBorder="1" applyAlignment="1">
      <alignment horizontal="right" vertical="center" wrapText="1"/>
    </xf>
    <xf numFmtId="177" fontId="17" fillId="0" borderId="1" xfId="1" applyNumberFormat="1" applyFont="1" applyBorder="1" applyAlignment="1">
      <alignment vertical="center" wrapText="1"/>
    </xf>
    <xf numFmtId="0" fontId="17" fillId="0" borderId="3" xfId="0" applyFont="1" applyBorder="1" applyAlignment="1">
      <alignment horizontal="left" vertical="center" wrapText="1"/>
    </xf>
    <xf numFmtId="43" fontId="16" fillId="0" borderId="2" xfId="1" applyFont="1" applyBorder="1" applyAlignment="1">
      <alignment horizontal="left" vertical="center" wrapText="1"/>
    </xf>
    <xf numFmtId="0" fontId="0" fillId="0" borderId="0" xfId="52" applyFill="1">
      <alignment vertical="center"/>
    </xf>
    <xf numFmtId="0" fontId="0" fillId="0" borderId="0" xfId="52" applyFont="1" applyFill="1">
      <alignment vertical="center"/>
    </xf>
    <xf numFmtId="0" fontId="0" fillId="0" borderId="0" xfId="52" applyFill="1" applyAlignment="1">
      <alignment vertical="center"/>
    </xf>
    <xf numFmtId="0" fontId="0" fillId="0" borderId="0" xfId="52" applyFont="1" applyFill="1" applyAlignment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right" vertical="center" wrapText="1"/>
    </xf>
    <xf numFmtId="0" fontId="17" fillId="0" borderId="1" xfId="52" applyFont="1" applyFill="1" applyBorder="1" applyAlignment="1">
      <alignment vertical="center" wrapText="1"/>
    </xf>
    <xf numFmtId="0" fontId="16" fillId="0" borderId="1" xfId="52" applyFont="1" applyFill="1" applyBorder="1" applyAlignment="1">
      <alignment vertical="center" wrapText="1"/>
    </xf>
    <xf numFmtId="43" fontId="16" fillId="0" borderId="1" xfId="51" applyFont="1" applyFill="1" applyBorder="1" applyAlignment="1">
      <alignment vertical="center" wrapText="1"/>
    </xf>
    <xf numFmtId="43" fontId="16" fillId="0" borderId="1" xfId="1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vertical="center" wrapText="1"/>
    </xf>
    <xf numFmtId="49" fontId="16" fillId="0" borderId="1" xfId="52" applyNumberFormat="1" applyFont="1" applyFill="1" applyBorder="1" applyAlignment="1">
      <alignment vertical="center" wrapText="1"/>
    </xf>
    <xf numFmtId="49" fontId="17" fillId="0" borderId="1" xfId="52" applyNumberFormat="1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left" vertical="center" wrapText="1"/>
    </xf>
    <xf numFmtId="43" fontId="17" fillId="0" borderId="1" xfId="1" applyFont="1" applyFill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0" fillId="0" borderId="0" xfId="0" applyFont="1" applyFill="1">
      <alignment vertical="center"/>
    </xf>
    <xf numFmtId="0" fontId="18" fillId="0" borderId="0" xfId="0" applyFont="1" applyFill="1">
      <alignment vertical="center"/>
    </xf>
    <xf numFmtId="0" fontId="5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17" fillId="0" borderId="1" xfId="0" applyNumberFormat="1" applyFont="1" applyFill="1" applyBorder="1" applyAlignment="1">
      <alignment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179" fontId="13" fillId="0" borderId="2" xfId="0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left" vertical="center"/>
    </xf>
    <xf numFmtId="0" fontId="20" fillId="0" borderId="2" xfId="0" applyFont="1" applyFill="1" applyBorder="1" applyAlignment="1">
      <alignment horizontal="justify" vertical="center"/>
    </xf>
    <xf numFmtId="0" fontId="21" fillId="0" borderId="2" xfId="0" applyFont="1" applyFill="1" applyBorder="1" applyAlignment="1">
      <alignment horizontal="left" vertical="center"/>
    </xf>
    <xf numFmtId="0" fontId="22" fillId="0" borderId="2" xfId="0" applyFont="1" applyFill="1" applyBorder="1" applyAlignment="1">
      <alignment vertical="center" wrapText="1"/>
    </xf>
    <xf numFmtId="0" fontId="18" fillId="0" borderId="2" xfId="0" applyFont="1" applyFill="1" applyBorder="1">
      <alignment vertical="center"/>
    </xf>
    <xf numFmtId="0" fontId="20" fillId="0" borderId="2" xfId="0" applyFont="1" applyFill="1" applyBorder="1" applyAlignment="1">
      <alignment horizontal="justify" vertical="center"/>
    </xf>
    <xf numFmtId="9" fontId="20" fillId="0" borderId="2" xfId="0" applyNumberFormat="1" applyFont="1" applyFill="1" applyBorder="1" applyAlignment="1">
      <alignment horizontal="justify" vertical="center"/>
    </xf>
    <xf numFmtId="0" fontId="5" fillId="0" borderId="0" xfId="0" applyFont="1" applyFill="1" applyBorder="1" applyAlignment="1">
      <alignment horizontal="right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4" fontId="14" fillId="0" borderId="1" xfId="0" applyNumberFormat="1" applyFont="1" applyFill="1" applyBorder="1" applyAlignment="1">
      <alignment vertical="center" wrapText="1"/>
    </xf>
    <xf numFmtId="177" fontId="14" fillId="0" borderId="5" xfId="0" applyNumberFormat="1" applyFont="1" applyFill="1" applyBorder="1" applyAlignment="1">
      <alignment vertical="center" wrapText="1"/>
    </xf>
    <xf numFmtId="0" fontId="14" fillId="0" borderId="4" xfId="0" applyFont="1" applyFill="1" applyBorder="1" applyAlignment="1">
      <alignment vertical="center" wrapText="1"/>
    </xf>
    <xf numFmtId="0" fontId="13" fillId="0" borderId="3" xfId="0" applyFont="1" applyFill="1" applyBorder="1" applyAlignment="1">
      <alignment horizontal="center" vertical="center" wrapText="1"/>
    </xf>
    <xf numFmtId="177" fontId="13" fillId="0" borderId="3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 wrapText="1"/>
    </xf>
    <xf numFmtId="177" fontId="13" fillId="0" borderId="7" xfId="0" applyNumberFormat="1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9" fontId="13" fillId="0" borderId="2" xfId="0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177" fontId="13" fillId="0" borderId="2" xfId="0" applyNumberFormat="1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24" fillId="0" borderId="0" xfId="0" applyFont="1">
      <alignment vertical="center"/>
    </xf>
    <xf numFmtId="0" fontId="10" fillId="0" borderId="1" xfId="0" applyFont="1" applyBorder="1" applyAlignment="1">
      <alignment vertical="center" wrapText="1"/>
    </xf>
    <xf numFmtId="4" fontId="10" fillId="0" borderId="1" xfId="0" applyNumberFormat="1" applyFont="1" applyBorder="1" applyAlignment="1">
      <alignment vertical="center" wrapText="1"/>
    </xf>
    <xf numFmtId="4" fontId="16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4" fontId="11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center" wrapText="1"/>
    </xf>
    <xf numFmtId="4" fontId="17" fillId="0" borderId="1" xfId="0" applyNumberFormat="1" applyFont="1" applyBorder="1" applyAlignment="1">
      <alignment vertical="center" wrapText="1"/>
    </xf>
    <xf numFmtId="4" fontId="17" fillId="0" borderId="1" xfId="0" applyNumberFormat="1" applyFont="1" applyBorder="1" applyAlignment="1">
      <alignment horizontal="right" vertical="center" wrapText="1"/>
    </xf>
    <xf numFmtId="0" fontId="16" fillId="2" borderId="1" xfId="0" applyFont="1" applyFill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4" fontId="17" fillId="2" borderId="1" xfId="0" applyNumberFormat="1" applyFont="1" applyFill="1" applyBorder="1" applyAlignment="1">
      <alignment vertical="center" wrapText="1"/>
    </xf>
    <xf numFmtId="0" fontId="24" fillId="0" borderId="0" xfId="0" applyFont="1" applyFill="1">
      <alignment vertical="center"/>
    </xf>
    <xf numFmtId="0" fontId="10" fillId="0" borderId="1" xfId="0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vertical="center" wrapText="1"/>
    </xf>
    <xf numFmtId="4" fontId="11" fillId="0" borderId="1" xfId="0" applyNumberFormat="1" applyFont="1" applyFill="1" applyBorder="1" applyAlignment="1">
      <alignment horizontal="right" vertical="center" wrapText="1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vertical="center" wrapText="1"/>
    </xf>
    <xf numFmtId="4" fontId="16" fillId="0" borderId="1" xfId="0" applyNumberFormat="1" applyFont="1" applyFill="1" applyBorder="1" applyAlignment="1">
      <alignment horizontal="right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4" fontId="17" fillId="0" borderId="1" xfId="0" applyNumberFormat="1" applyFont="1" applyFill="1" applyBorder="1" applyAlignment="1">
      <alignment horizontal="right" vertical="center" wrapText="1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4" fontId="16" fillId="0" borderId="1" xfId="0" applyNumberFormat="1" applyFont="1" applyFill="1" applyBorder="1" applyAlignment="1">
      <alignment vertical="center" wrapText="1"/>
    </xf>
    <xf numFmtId="4" fontId="17" fillId="0" borderId="1" xfId="0" applyNumberFormat="1" applyFont="1" applyFill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left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left" vertical="center" wrapText="1"/>
    </xf>
    <xf numFmtId="49" fontId="16" fillId="0" borderId="1" xfId="0" applyNumberFormat="1" applyFont="1" applyFill="1" applyBorder="1" applyAlignment="1">
      <alignment vertical="center" wrapText="1"/>
    </xf>
    <xf numFmtId="49" fontId="17" fillId="0" borderId="1" xfId="0" applyNumberFormat="1" applyFont="1" applyFill="1" applyBorder="1" applyAlignment="1">
      <alignment vertical="center" wrapText="1"/>
    </xf>
    <xf numFmtId="0" fontId="16" fillId="0" borderId="1" xfId="52" applyFont="1" applyFill="1" applyBorder="1" applyAlignment="1">
      <alignment horizontal="left" vertical="center" wrapText="1"/>
    </xf>
    <xf numFmtId="0" fontId="17" fillId="0" borderId="1" xfId="52" applyFont="1" applyFill="1" applyBorder="1" applyAlignment="1">
      <alignment horizontal="left" vertical="center" wrapText="1"/>
    </xf>
    <xf numFmtId="43" fontId="17" fillId="0" borderId="1" xfId="51" applyFont="1" applyFill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177" fontId="16" fillId="0" borderId="1" xfId="51" applyNumberFormat="1" applyFont="1" applyFill="1" applyBorder="1" applyAlignment="1">
      <alignment vertical="center" wrapText="1"/>
    </xf>
    <xf numFmtId="177" fontId="16" fillId="0" borderId="1" xfId="1" applyNumberFormat="1" applyFont="1" applyFill="1" applyBorder="1" applyAlignment="1">
      <alignment vertical="center" wrapText="1"/>
    </xf>
    <xf numFmtId="177" fontId="17" fillId="0" borderId="1" xfId="51" applyNumberFormat="1" applyFont="1" applyFill="1" applyBorder="1" applyAlignment="1">
      <alignment vertical="center" wrapText="1"/>
    </xf>
    <xf numFmtId="177" fontId="17" fillId="0" borderId="1" xfId="1" applyNumberFormat="1" applyFont="1" applyFill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 wrapText="1"/>
    </xf>
    <xf numFmtId="43" fontId="10" fillId="0" borderId="1" xfId="51" applyFont="1" applyFill="1" applyBorder="1" applyAlignment="1">
      <alignment vertical="center" wrapText="1"/>
    </xf>
    <xf numFmtId="49" fontId="10" fillId="0" borderId="1" xfId="52" applyNumberFormat="1" applyFont="1" applyFill="1" applyBorder="1" applyAlignment="1">
      <alignment vertical="center" wrapText="1"/>
    </xf>
    <xf numFmtId="0" fontId="10" fillId="0" borderId="1" xfId="52" applyFont="1" applyFill="1" applyBorder="1" applyAlignment="1">
      <alignment horizontal="left" vertical="center" wrapText="1"/>
    </xf>
    <xf numFmtId="177" fontId="10" fillId="0" borderId="1" xfId="51" applyNumberFormat="1" applyFont="1" applyFill="1" applyBorder="1" applyAlignment="1">
      <alignment vertical="center" wrapText="1"/>
    </xf>
    <xf numFmtId="43" fontId="10" fillId="0" borderId="1" xfId="1" applyFont="1" applyFill="1" applyBorder="1" applyAlignment="1">
      <alignment vertical="center" wrapText="1"/>
    </xf>
    <xf numFmtId="49" fontId="11" fillId="0" borderId="1" xfId="52" applyNumberFormat="1" applyFont="1" applyFill="1" applyBorder="1" applyAlignment="1">
      <alignment vertical="center" wrapText="1"/>
    </xf>
    <xf numFmtId="0" fontId="11" fillId="0" borderId="1" xfId="52" applyFont="1" applyFill="1" applyBorder="1" applyAlignment="1">
      <alignment horizontal="left" vertical="center" wrapText="1"/>
    </xf>
    <xf numFmtId="43" fontId="11" fillId="0" borderId="1" xfId="51" applyFont="1" applyFill="1" applyBorder="1" applyAlignment="1">
      <alignment vertical="center" wrapText="1"/>
    </xf>
    <xf numFmtId="43" fontId="11" fillId="0" borderId="1" xfId="1" applyFont="1" applyFill="1" applyBorder="1" applyAlignment="1">
      <alignment vertical="center" wrapText="1"/>
    </xf>
    <xf numFmtId="177" fontId="11" fillId="0" borderId="1" xfId="51" applyNumberFormat="1" applyFont="1" applyFill="1" applyBorder="1" applyAlignment="1">
      <alignment vertical="center" wrapText="1"/>
    </xf>
    <xf numFmtId="0" fontId="2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27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vertical="center" wrapText="1"/>
    </xf>
    <xf numFmtId="0" fontId="25" fillId="0" borderId="0" xfId="0" applyFont="1" applyFill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千位分隔 2 2" xfId="51"/>
    <cellStyle name="常规 4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J9" sqref="J9"/>
    </sheetView>
  </sheetViews>
  <sheetFormatPr defaultColWidth="10" defaultRowHeight="14.4"/>
  <cols>
    <col min="1" max="15" width="9.76851851851852" customWidth="1"/>
  </cols>
  <sheetData>
    <row r="1" ht="14.3" customHeight="1" spans="1:15">
      <c r="A1" s="54"/>
    </row>
    <row r="2" ht="107.3" customHeight="1" spans="1:15">
      <c r="A2" s="187" t="s">
        <v>0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</row>
    <row r="3" ht="14.3" customHeight="1"/>
    <row r="4" ht="14.3" customHeight="1"/>
    <row r="5" ht="14.3" customHeight="1"/>
    <row r="6" ht="14.3" customHeight="1"/>
    <row r="7" ht="59.8" customHeight="1" spans="1:15">
      <c r="C7" s="188" t="s">
        <v>1</v>
      </c>
      <c r="D7" s="188"/>
      <c r="E7" s="189">
        <v>206001</v>
      </c>
      <c r="F7" s="189"/>
      <c r="G7" s="189"/>
      <c r="H7" s="189"/>
      <c r="I7" s="189"/>
    </row>
    <row r="8" ht="59.8" customHeight="1" spans="1:15">
      <c r="C8" s="188" t="s">
        <v>2</v>
      </c>
      <c r="D8" s="188"/>
      <c r="E8" s="189" t="s">
        <v>3</v>
      </c>
      <c r="F8" s="189"/>
      <c r="G8" s="189"/>
      <c r="H8" s="189"/>
      <c r="I8" s="189"/>
    </row>
    <row r="9" ht="59.8" customHeight="1" spans="1:15">
      <c r="C9" s="188"/>
      <c r="D9" s="188"/>
      <c r="E9" s="54"/>
      <c r="F9" s="54"/>
      <c r="G9" s="54"/>
      <c r="H9" s="54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workbookViewId="0">
      <selection activeCell="O1" sqref="O$1:P$1048576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</cols>
  <sheetData>
    <row r="1" ht="14.3" customHeight="1" spans="1:14">
      <c r="A1" s="54"/>
      <c r="M1" s="55" t="s">
        <v>255</v>
      </c>
      <c r="N1" s="55"/>
    </row>
    <row r="2" ht="39.15" customHeight="1" spans="1:14">
      <c r="A2" s="56" t="s">
        <v>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ht="19.55" customHeight="1" spans="1:14">
      <c r="A3" s="57" t="s">
        <v>32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8" t="s">
        <v>33</v>
      </c>
      <c r="N3" s="58"/>
    </row>
    <row r="4" ht="36.9" customHeight="1" spans="1:14">
      <c r="A4" s="37" t="s">
        <v>157</v>
      </c>
      <c r="B4" s="37"/>
      <c r="C4" s="37"/>
      <c r="D4" s="37" t="s">
        <v>212</v>
      </c>
      <c r="E4" s="37" t="s">
        <v>213</v>
      </c>
      <c r="F4" s="37" t="s">
        <v>230</v>
      </c>
      <c r="G4" s="37" t="s">
        <v>215</v>
      </c>
      <c r="H4" s="37"/>
      <c r="I4" s="37"/>
      <c r="J4" s="37"/>
      <c r="K4" s="37"/>
      <c r="L4" s="37" t="s">
        <v>219</v>
      </c>
      <c r="M4" s="37"/>
      <c r="N4" s="37"/>
    </row>
    <row r="5" ht="34.65" customHeight="1" spans="1:14">
      <c r="A5" s="37" t="s">
        <v>165</v>
      </c>
      <c r="B5" s="37" t="s">
        <v>166</v>
      </c>
      <c r="C5" s="37" t="s">
        <v>167</v>
      </c>
      <c r="D5" s="37"/>
      <c r="E5" s="37"/>
      <c r="F5" s="37"/>
      <c r="G5" s="37" t="s">
        <v>138</v>
      </c>
      <c r="H5" s="37" t="s">
        <v>256</v>
      </c>
      <c r="I5" s="37" t="s">
        <v>257</v>
      </c>
      <c r="J5" s="37" t="s">
        <v>210</v>
      </c>
      <c r="K5" s="37" t="s">
        <v>258</v>
      </c>
      <c r="L5" s="37" t="s">
        <v>138</v>
      </c>
      <c r="M5" s="37" t="s">
        <v>231</v>
      </c>
      <c r="N5" s="37" t="s">
        <v>259</v>
      </c>
    </row>
    <row r="6" s="148" customFormat="1" ht="22.8" customHeight="1" spans="1:14">
      <c r="A6" s="64"/>
      <c r="B6" s="64"/>
      <c r="C6" s="64"/>
      <c r="D6" s="64"/>
      <c r="E6" s="64" t="s">
        <v>138</v>
      </c>
      <c r="F6" s="143">
        <f t="shared" ref="F6:F24" si="0">G6+L6</f>
        <v>162.54</v>
      </c>
      <c r="G6" s="143">
        <f t="shared" ref="G6:G24" si="1">H6+I6+J6+K6</f>
        <v>162.54</v>
      </c>
      <c r="H6" s="150">
        <v>108.81</v>
      </c>
      <c r="I6" s="150">
        <v>23.54</v>
      </c>
      <c r="J6" s="150">
        <v>11.93</v>
      </c>
      <c r="K6" s="150">
        <v>18.26</v>
      </c>
      <c r="L6" s="143"/>
      <c r="M6" s="143"/>
      <c r="N6" s="143"/>
    </row>
    <row r="7" s="148" customFormat="1" ht="22.8" customHeight="1" spans="1:14">
      <c r="A7" s="64"/>
      <c r="B7" s="64"/>
      <c r="C7" s="64"/>
      <c r="D7" s="63">
        <v>602</v>
      </c>
      <c r="E7" s="64" t="s">
        <v>3</v>
      </c>
      <c r="F7" s="143">
        <f t="shared" ref="F7:N7" si="2">F6</f>
        <v>162.54</v>
      </c>
      <c r="G7" s="143">
        <f t="shared" si="2"/>
        <v>162.54</v>
      </c>
      <c r="H7" s="143">
        <f t="shared" si="2"/>
        <v>108.81</v>
      </c>
      <c r="I7" s="143">
        <f t="shared" si="2"/>
        <v>23.54</v>
      </c>
      <c r="J7" s="143">
        <f t="shared" si="2"/>
        <v>11.93</v>
      </c>
      <c r="K7" s="143">
        <f t="shared" si="2"/>
        <v>18.26</v>
      </c>
      <c r="L7" s="143">
        <f t="shared" si="2"/>
        <v>0</v>
      </c>
      <c r="M7" s="143">
        <f t="shared" si="2"/>
        <v>0</v>
      </c>
      <c r="N7" s="143">
        <f t="shared" si="2"/>
        <v>0</v>
      </c>
    </row>
    <row r="8" s="148" customFormat="1" ht="22.8" customHeight="1" spans="1:14">
      <c r="A8" s="64"/>
      <c r="B8" s="64"/>
      <c r="C8" s="64"/>
      <c r="D8" s="63">
        <v>602001</v>
      </c>
      <c r="E8" s="63" t="s">
        <v>3</v>
      </c>
      <c r="F8" s="143">
        <f t="shared" si="0"/>
        <v>162.54</v>
      </c>
      <c r="G8" s="143">
        <f t="shared" si="1"/>
        <v>162.54</v>
      </c>
      <c r="H8" s="150">
        <v>108.81</v>
      </c>
      <c r="I8" s="150">
        <v>23.54</v>
      </c>
      <c r="J8" s="150">
        <v>11.93</v>
      </c>
      <c r="K8" s="150">
        <v>18.26</v>
      </c>
      <c r="L8" s="143"/>
      <c r="M8" s="143"/>
      <c r="N8" s="143"/>
    </row>
    <row r="9" s="148" customFormat="1" ht="22.8" customHeight="1" spans="1:14">
      <c r="A9" s="158" t="s">
        <v>168</v>
      </c>
      <c r="B9" s="158"/>
      <c r="C9" s="158"/>
      <c r="D9" s="155" t="s">
        <v>168</v>
      </c>
      <c r="E9" s="63" t="s">
        <v>169</v>
      </c>
      <c r="F9" s="143">
        <f t="shared" si="0"/>
        <v>127.07</v>
      </c>
      <c r="G9" s="143">
        <f t="shared" si="1"/>
        <v>127.07</v>
      </c>
      <c r="H9" s="150">
        <v>108.81</v>
      </c>
      <c r="I9" s="150">
        <v>0</v>
      </c>
      <c r="J9" s="150"/>
      <c r="K9" s="150">
        <v>18.26</v>
      </c>
      <c r="L9" s="143"/>
      <c r="M9" s="143"/>
      <c r="N9" s="143"/>
    </row>
    <row r="10" s="148" customFormat="1" ht="22.8" customHeight="1" spans="1:14">
      <c r="A10" s="158" t="s">
        <v>168</v>
      </c>
      <c r="B10" s="158" t="s">
        <v>170</v>
      </c>
      <c r="C10" s="158"/>
      <c r="D10" s="155" t="s">
        <v>171</v>
      </c>
      <c r="E10" s="63" t="s">
        <v>172</v>
      </c>
      <c r="F10" s="143">
        <f t="shared" si="0"/>
        <v>127.07</v>
      </c>
      <c r="G10" s="143">
        <f t="shared" si="1"/>
        <v>127.07</v>
      </c>
      <c r="H10" s="150">
        <v>108.81</v>
      </c>
      <c r="I10" s="150">
        <v>0</v>
      </c>
      <c r="J10" s="150"/>
      <c r="K10" s="150">
        <v>18.26</v>
      </c>
      <c r="L10" s="151"/>
      <c r="M10" s="147"/>
      <c r="N10" s="147"/>
    </row>
    <row r="11" s="149" customFormat="1" ht="22.8" customHeight="1" spans="1:14">
      <c r="A11" s="159" t="s">
        <v>168</v>
      </c>
      <c r="B11" s="159" t="s">
        <v>170</v>
      </c>
      <c r="C11" s="159" t="s">
        <v>173</v>
      </c>
      <c r="D11" s="157" t="s">
        <v>174</v>
      </c>
      <c r="E11" s="67" t="s">
        <v>175</v>
      </c>
      <c r="F11" s="147">
        <f t="shared" si="0"/>
        <v>127.07</v>
      </c>
      <c r="G11" s="147">
        <f t="shared" si="1"/>
        <v>127.07</v>
      </c>
      <c r="H11" s="151">
        <v>108.81</v>
      </c>
      <c r="I11" s="151">
        <v>0</v>
      </c>
      <c r="J11" s="151"/>
      <c r="K11" s="151">
        <v>18.26</v>
      </c>
      <c r="L11" s="151"/>
      <c r="M11" s="147"/>
      <c r="N11" s="147"/>
    </row>
    <row r="12" s="148" customFormat="1" ht="22.8" customHeight="1" spans="1:14">
      <c r="A12" s="158" t="s">
        <v>181</v>
      </c>
      <c r="B12" s="158"/>
      <c r="C12" s="158"/>
      <c r="D12" s="155" t="s">
        <v>181</v>
      </c>
      <c r="E12" s="63" t="s">
        <v>182</v>
      </c>
      <c r="F12" s="143">
        <f t="shared" si="0"/>
        <v>17.35</v>
      </c>
      <c r="G12" s="143">
        <f t="shared" si="1"/>
        <v>17.35</v>
      </c>
      <c r="H12" s="150"/>
      <c r="I12" s="150">
        <v>17.35</v>
      </c>
      <c r="J12" s="150"/>
      <c r="K12" s="150">
        <v>0</v>
      </c>
      <c r="L12" s="151"/>
      <c r="M12" s="147"/>
      <c r="N12" s="147"/>
    </row>
    <row r="13" s="148" customFormat="1" ht="22.8" customHeight="1" spans="1:14">
      <c r="A13" s="158" t="s">
        <v>181</v>
      </c>
      <c r="B13" s="158" t="s">
        <v>183</v>
      </c>
      <c r="C13" s="158"/>
      <c r="D13" s="155" t="s">
        <v>184</v>
      </c>
      <c r="E13" s="63" t="s">
        <v>185</v>
      </c>
      <c r="F13" s="143">
        <f t="shared" si="0"/>
        <v>15.91</v>
      </c>
      <c r="G13" s="143">
        <f t="shared" si="1"/>
        <v>15.91</v>
      </c>
      <c r="H13" s="150"/>
      <c r="I13" s="150">
        <v>15.91</v>
      </c>
      <c r="J13" s="150"/>
      <c r="K13" s="150">
        <v>0</v>
      </c>
      <c r="L13" s="151"/>
      <c r="M13" s="147"/>
      <c r="N13" s="147"/>
    </row>
    <row r="14" s="149" customFormat="1" ht="22.8" customHeight="1" spans="1:14">
      <c r="A14" s="159" t="s">
        <v>181</v>
      </c>
      <c r="B14" s="159" t="s">
        <v>183</v>
      </c>
      <c r="C14" s="159" t="s">
        <v>183</v>
      </c>
      <c r="D14" s="157" t="s">
        <v>189</v>
      </c>
      <c r="E14" s="67" t="s">
        <v>190</v>
      </c>
      <c r="F14" s="147">
        <f t="shared" si="0"/>
        <v>15.91</v>
      </c>
      <c r="G14" s="147">
        <f t="shared" si="1"/>
        <v>15.91</v>
      </c>
      <c r="H14" s="151"/>
      <c r="I14" s="151">
        <v>15.91</v>
      </c>
      <c r="J14" s="151"/>
      <c r="K14" s="151">
        <v>0</v>
      </c>
      <c r="L14" s="151"/>
      <c r="M14" s="147"/>
      <c r="N14" s="147"/>
    </row>
    <row r="15" s="148" customFormat="1" ht="22.8" customHeight="1" spans="1:14">
      <c r="A15" s="158" t="s">
        <v>181</v>
      </c>
      <c r="B15" s="158" t="s">
        <v>191</v>
      </c>
      <c r="C15" s="158"/>
      <c r="D15" s="155" t="s">
        <v>192</v>
      </c>
      <c r="E15" s="63" t="s">
        <v>193</v>
      </c>
      <c r="F15" s="143">
        <f t="shared" si="0"/>
        <v>0.71</v>
      </c>
      <c r="G15" s="143">
        <f t="shared" si="1"/>
        <v>0.71</v>
      </c>
      <c r="H15" s="150"/>
      <c r="I15" s="150">
        <v>0.71</v>
      </c>
      <c r="J15" s="150"/>
      <c r="K15" s="150">
        <v>0</v>
      </c>
      <c r="L15" s="151"/>
      <c r="M15" s="147"/>
      <c r="N15" s="147"/>
    </row>
    <row r="16" s="149" customFormat="1" ht="22.8" customHeight="1" spans="1:14">
      <c r="A16" s="159" t="s">
        <v>181</v>
      </c>
      <c r="B16" s="159" t="s">
        <v>191</v>
      </c>
      <c r="C16" s="159" t="s">
        <v>173</v>
      </c>
      <c r="D16" s="157" t="s">
        <v>194</v>
      </c>
      <c r="E16" s="67" t="s">
        <v>195</v>
      </c>
      <c r="F16" s="147">
        <f t="shared" si="0"/>
        <v>0.71</v>
      </c>
      <c r="G16" s="147">
        <f t="shared" si="1"/>
        <v>0.71</v>
      </c>
      <c r="H16" s="151"/>
      <c r="I16" s="151">
        <v>0.71</v>
      </c>
      <c r="J16" s="151"/>
      <c r="K16" s="151">
        <v>0</v>
      </c>
      <c r="L16" s="151"/>
      <c r="M16" s="147"/>
      <c r="N16" s="147"/>
    </row>
    <row r="17" s="148" customFormat="1" ht="22.8" customHeight="1" spans="1:14">
      <c r="A17" s="158" t="s">
        <v>181</v>
      </c>
      <c r="B17" s="158" t="s">
        <v>173</v>
      </c>
      <c r="C17" s="158"/>
      <c r="D17" s="155" t="s">
        <v>196</v>
      </c>
      <c r="E17" s="63" t="s">
        <v>197</v>
      </c>
      <c r="F17" s="143">
        <f t="shared" si="0"/>
        <v>0.73</v>
      </c>
      <c r="G17" s="143">
        <f t="shared" si="1"/>
        <v>0.73</v>
      </c>
      <c r="H17" s="150"/>
      <c r="I17" s="150">
        <v>0.73</v>
      </c>
      <c r="J17" s="150"/>
      <c r="K17" s="150">
        <v>0</v>
      </c>
      <c r="L17" s="151"/>
      <c r="M17" s="147"/>
      <c r="N17" s="147"/>
    </row>
    <row r="18" s="149" customFormat="1" ht="22.8" customHeight="1" spans="1:14">
      <c r="A18" s="159" t="s">
        <v>181</v>
      </c>
      <c r="B18" s="159" t="s">
        <v>173</v>
      </c>
      <c r="C18" s="159" t="s">
        <v>173</v>
      </c>
      <c r="D18" s="157" t="s">
        <v>198</v>
      </c>
      <c r="E18" s="67" t="s">
        <v>197</v>
      </c>
      <c r="F18" s="147">
        <f t="shared" si="0"/>
        <v>0.73</v>
      </c>
      <c r="G18" s="147">
        <f t="shared" si="1"/>
        <v>0.73</v>
      </c>
      <c r="H18" s="151"/>
      <c r="I18" s="151">
        <v>0.73</v>
      </c>
      <c r="J18" s="151"/>
      <c r="K18" s="151">
        <v>0</v>
      </c>
      <c r="L18" s="151"/>
      <c r="M18" s="147"/>
      <c r="N18" s="147"/>
    </row>
    <row r="19" s="148" customFormat="1" ht="22.8" customHeight="1" spans="1:14">
      <c r="A19" s="158" t="s">
        <v>199</v>
      </c>
      <c r="B19" s="158"/>
      <c r="C19" s="158"/>
      <c r="D19" s="155" t="s">
        <v>199</v>
      </c>
      <c r="E19" s="63" t="s">
        <v>200</v>
      </c>
      <c r="F19" s="143">
        <f t="shared" si="0"/>
        <v>6.19</v>
      </c>
      <c r="G19" s="143">
        <f t="shared" si="1"/>
        <v>6.19</v>
      </c>
      <c r="H19" s="150"/>
      <c r="I19" s="150">
        <v>6.19</v>
      </c>
      <c r="J19" s="150"/>
      <c r="K19" s="150">
        <v>0</v>
      </c>
      <c r="L19" s="151"/>
      <c r="M19" s="147"/>
      <c r="N19" s="147"/>
    </row>
    <row r="20" s="148" customFormat="1" ht="22.8" customHeight="1" spans="1:14">
      <c r="A20" s="158" t="s">
        <v>199</v>
      </c>
      <c r="B20" s="158" t="s">
        <v>191</v>
      </c>
      <c r="C20" s="158"/>
      <c r="D20" s="155" t="s">
        <v>201</v>
      </c>
      <c r="E20" s="63" t="s">
        <v>202</v>
      </c>
      <c r="F20" s="143">
        <f t="shared" si="0"/>
        <v>6.19</v>
      </c>
      <c r="G20" s="143">
        <f t="shared" si="1"/>
        <v>6.19</v>
      </c>
      <c r="H20" s="147"/>
      <c r="I20" s="150">
        <v>6.19</v>
      </c>
      <c r="J20" s="147"/>
      <c r="K20" s="150">
        <v>0</v>
      </c>
      <c r="L20" s="151"/>
      <c r="M20" s="147"/>
      <c r="N20" s="147"/>
    </row>
    <row r="21" s="149" customFormat="1" ht="22.8" customHeight="1" spans="1:14">
      <c r="A21" s="159" t="s">
        <v>199</v>
      </c>
      <c r="B21" s="159" t="s">
        <v>191</v>
      </c>
      <c r="C21" s="159" t="s">
        <v>186</v>
      </c>
      <c r="D21" s="157" t="s">
        <v>203</v>
      </c>
      <c r="E21" s="67" t="s">
        <v>204</v>
      </c>
      <c r="F21" s="147">
        <f t="shared" si="0"/>
        <v>6.19</v>
      </c>
      <c r="G21" s="147">
        <f t="shared" si="1"/>
        <v>6.19</v>
      </c>
      <c r="H21" s="147"/>
      <c r="I21" s="151">
        <v>6.19</v>
      </c>
      <c r="J21" s="147"/>
      <c r="K21" s="151">
        <v>0</v>
      </c>
      <c r="L21" s="151"/>
      <c r="M21" s="147"/>
      <c r="N21" s="147"/>
    </row>
    <row r="22" s="148" customFormat="1" ht="22.8" customHeight="1" spans="1:14">
      <c r="A22" s="158" t="s">
        <v>205</v>
      </c>
      <c r="B22" s="158"/>
      <c r="C22" s="158"/>
      <c r="D22" s="155" t="s">
        <v>205</v>
      </c>
      <c r="E22" s="63" t="s">
        <v>206</v>
      </c>
      <c r="F22" s="143">
        <f t="shared" si="0"/>
        <v>11.93</v>
      </c>
      <c r="G22" s="143">
        <f t="shared" si="1"/>
        <v>11.93</v>
      </c>
      <c r="H22" s="147"/>
      <c r="I22" s="150">
        <v>0</v>
      </c>
      <c r="J22" s="150">
        <v>11.93</v>
      </c>
      <c r="K22" s="150">
        <v>0</v>
      </c>
      <c r="L22" s="151"/>
      <c r="M22" s="147"/>
      <c r="N22" s="147"/>
    </row>
    <row r="23" s="148" customFormat="1" ht="22.8" customHeight="1" spans="1:14">
      <c r="A23" s="158" t="s">
        <v>205</v>
      </c>
      <c r="B23" s="158" t="s">
        <v>186</v>
      </c>
      <c r="C23" s="158"/>
      <c r="D23" s="155" t="s">
        <v>207</v>
      </c>
      <c r="E23" s="63" t="s">
        <v>208</v>
      </c>
      <c r="F23" s="143">
        <f t="shared" si="0"/>
        <v>11.93</v>
      </c>
      <c r="G23" s="143">
        <f t="shared" si="1"/>
        <v>11.93</v>
      </c>
      <c r="H23" s="147"/>
      <c r="I23" s="150">
        <v>0</v>
      </c>
      <c r="J23" s="150">
        <v>11.93</v>
      </c>
      <c r="K23" s="150">
        <v>0</v>
      </c>
      <c r="L23" s="151"/>
      <c r="M23" s="147"/>
      <c r="N23" s="147"/>
    </row>
    <row r="24" s="149" customFormat="1" ht="22.8" customHeight="1" spans="1:14">
      <c r="A24" s="159" t="s">
        <v>205</v>
      </c>
      <c r="B24" s="159" t="s">
        <v>186</v>
      </c>
      <c r="C24" s="159" t="s">
        <v>176</v>
      </c>
      <c r="D24" s="157" t="s">
        <v>209</v>
      </c>
      <c r="E24" s="67" t="s">
        <v>210</v>
      </c>
      <c r="F24" s="147">
        <f t="shared" si="0"/>
        <v>11.93</v>
      </c>
      <c r="G24" s="147">
        <f t="shared" si="1"/>
        <v>11.93</v>
      </c>
      <c r="H24" s="147"/>
      <c r="I24" s="151">
        <v>0</v>
      </c>
      <c r="J24" s="151">
        <v>11.93</v>
      </c>
      <c r="K24" s="151">
        <v>0</v>
      </c>
      <c r="L24" s="151"/>
      <c r="M24" s="147"/>
      <c r="N24" s="147"/>
    </row>
    <row r="25" ht="14.3" customHeight="1" spans="1:14">
      <c r="A25" s="69"/>
      <c r="B25" s="69"/>
      <c r="C25" s="69"/>
      <c r="D25" s="69"/>
      <c r="E25" s="69"/>
      <c r="F25" s="69"/>
      <c r="G25" s="54"/>
      <c r="H25" s="54"/>
      <c r="I25" s="54"/>
      <c r="J25" s="54"/>
      <c r="K25" s="54"/>
      <c r="L25" s="54"/>
      <c r="M25" s="54"/>
      <c r="N25" s="54"/>
    </row>
    <row r="26" ht="14.3" customHeight="1" spans="1:14">
      <c r="A26" s="69"/>
      <c r="B26" s="69"/>
      <c r="C26" s="69"/>
      <c r="D26" s="69"/>
      <c r="E26" s="69"/>
      <c r="F26" s="69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V6" sqref="V6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</cols>
  <sheetData>
    <row r="1" ht="14.3" customHeight="1" spans="1:22">
      <c r="A1" s="54"/>
      <c r="U1" s="55" t="s">
        <v>260</v>
      </c>
      <c r="V1" s="55"/>
    </row>
    <row r="2" ht="43.7" customHeight="1" spans="1:22">
      <c r="A2" s="152" t="s">
        <v>14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</row>
    <row r="3" ht="21.1" customHeight="1" spans="1:22">
      <c r="A3" s="57" t="s">
        <v>32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8" t="s">
        <v>33</v>
      </c>
      <c r="V3" s="58"/>
    </row>
    <row r="4" ht="23.35" customHeight="1" spans="1:22">
      <c r="A4" s="37" t="s">
        <v>157</v>
      </c>
      <c r="B4" s="37"/>
      <c r="C4" s="37"/>
      <c r="D4" s="37" t="s">
        <v>212</v>
      </c>
      <c r="E4" s="37" t="s">
        <v>213</v>
      </c>
      <c r="F4" s="37" t="s">
        <v>230</v>
      </c>
      <c r="G4" s="37" t="s">
        <v>261</v>
      </c>
      <c r="H4" s="37"/>
      <c r="I4" s="37"/>
      <c r="J4" s="37"/>
      <c r="K4" s="37"/>
      <c r="L4" s="37" t="s">
        <v>262</v>
      </c>
      <c r="M4" s="37"/>
      <c r="N4" s="37"/>
      <c r="O4" s="37"/>
      <c r="P4" s="37"/>
      <c r="Q4" s="37"/>
      <c r="R4" s="37" t="s">
        <v>210</v>
      </c>
      <c r="S4" s="37" t="s">
        <v>263</v>
      </c>
      <c r="T4" s="37"/>
      <c r="U4" s="37"/>
      <c r="V4" s="37"/>
    </row>
    <row r="5" ht="48.95" customHeight="1" spans="1:22">
      <c r="A5" s="37" t="s">
        <v>165</v>
      </c>
      <c r="B5" s="37" t="s">
        <v>166</v>
      </c>
      <c r="C5" s="37" t="s">
        <v>167</v>
      </c>
      <c r="D5" s="37"/>
      <c r="E5" s="37"/>
      <c r="F5" s="37"/>
      <c r="G5" s="37" t="s">
        <v>138</v>
      </c>
      <c r="H5" s="37" t="s">
        <v>264</v>
      </c>
      <c r="I5" s="37" t="s">
        <v>265</v>
      </c>
      <c r="J5" s="37" t="s">
        <v>266</v>
      </c>
      <c r="K5" s="37" t="s">
        <v>267</v>
      </c>
      <c r="L5" s="37" t="s">
        <v>138</v>
      </c>
      <c r="M5" s="37" t="s">
        <v>268</v>
      </c>
      <c r="N5" s="37" t="s">
        <v>269</v>
      </c>
      <c r="O5" s="37" t="s">
        <v>270</v>
      </c>
      <c r="P5" s="37" t="s">
        <v>271</v>
      </c>
      <c r="Q5" s="37" t="s">
        <v>272</v>
      </c>
      <c r="R5" s="37"/>
      <c r="S5" s="37" t="s">
        <v>138</v>
      </c>
      <c r="T5" s="37" t="s">
        <v>273</v>
      </c>
      <c r="U5" s="37" t="s">
        <v>274</v>
      </c>
      <c r="V5" s="37" t="s">
        <v>258</v>
      </c>
    </row>
    <row r="6" s="148" customFormat="1" ht="22.8" customHeight="1" spans="1:22">
      <c r="A6" s="153"/>
      <c r="B6" s="153"/>
      <c r="C6" s="153"/>
      <c r="D6" s="64"/>
      <c r="E6" s="64" t="s">
        <v>138</v>
      </c>
      <c r="F6" s="150">
        <f t="shared" ref="F6:F24" si="0">G6+L6+R6+S6</f>
        <v>162.54</v>
      </c>
      <c r="G6" s="150">
        <f>G8</f>
        <v>108.81</v>
      </c>
      <c r="H6" s="150">
        <v>47.66</v>
      </c>
      <c r="I6" s="150">
        <v>25.2</v>
      </c>
      <c r="J6" s="150">
        <v>35.95</v>
      </c>
      <c r="K6" s="150"/>
      <c r="L6" s="150">
        <f>L8</f>
        <v>23.54</v>
      </c>
      <c r="M6" s="150">
        <v>15.91</v>
      </c>
      <c r="N6" s="150"/>
      <c r="O6" s="150">
        <v>6.19</v>
      </c>
      <c r="P6" s="150"/>
      <c r="Q6" s="150">
        <v>1.44</v>
      </c>
      <c r="R6" s="150">
        <f>R8</f>
        <v>11.93</v>
      </c>
      <c r="S6" s="150">
        <f>S8</f>
        <v>18.26</v>
      </c>
      <c r="T6" s="150">
        <v>5</v>
      </c>
      <c r="U6" s="150"/>
      <c r="V6" s="150">
        <v>13.26</v>
      </c>
    </row>
    <row r="7" s="148" customFormat="1" ht="22.8" customHeight="1" spans="1:22">
      <c r="A7" s="153"/>
      <c r="B7" s="153"/>
      <c r="C7" s="153"/>
      <c r="D7" s="63">
        <v>602</v>
      </c>
      <c r="E7" s="64" t="s">
        <v>3</v>
      </c>
      <c r="F7" s="150">
        <f t="shared" si="0"/>
        <v>162.54</v>
      </c>
      <c r="G7" s="150">
        <f>G9</f>
        <v>108.81</v>
      </c>
      <c r="H7" s="150">
        <v>47.66</v>
      </c>
      <c r="I7" s="150">
        <v>25.2</v>
      </c>
      <c r="J7" s="150">
        <v>35.95</v>
      </c>
      <c r="K7" s="150"/>
      <c r="L7" s="150">
        <f t="shared" ref="L7:L10" si="1">L8</f>
        <v>23.54</v>
      </c>
      <c r="M7" s="150">
        <v>15.91</v>
      </c>
      <c r="N7" s="150"/>
      <c r="O7" s="150">
        <v>6.19</v>
      </c>
      <c r="P7" s="150"/>
      <c r="Q7" s="150">
        <v>1.44</v>
      </c>
      <c r="R7" s="150">
        <f>R8</f>
        <v>11.93</v>
      </c>
      <c r="S7" s="150">
        <f>S9</f>
        <v>18.26</v>
      </c>
      <c r="T7" s="150">
        <v>5</v>
      </c>
      <c r="U7" s="150"/>
      <c r="V7" s="150">
        <v>13.26</v>
      </c>
    </row>
    <row r="8" s="148" customFormat="1" ht="22.8" customHeight="1" spans="1:22">
      <c r="A8" s="153"/>
      <c r="B8" s="153"/>
      <c r="C8" s="153"/>
      <c r="D8" s="63">
        <v>602001</v>
      </c>
      <c r="E8" s="63" t="s">
        <v>3</v>
      </c>
      <c r="F8" s="150">
        <f t="shared" si="0"/>
        <v>162.54</v>
      </c>
      <c r="G8" s="150">
        <f>G9+G12+G19+G22</f>
        <v>108.81</v>
      </c>
      <c r="H8" s="150">
        <v>47.66</v>
      </c>
      <c r="I8" s="150">
        <v>25.2</v>
      </c>
      <c r="J8" s="150">
        <v>35.95</v>
      </c>
      <c r="K8" s="150"/>
      <c r="L8" s="150">
        <f>L9+L12+L19+L22</f>
        <v>23.54</v>
      </c>
      <c r="M8" s="150">
        <v>15.91</v>
      </c>
      <c r="N8" s="150"/>
      <c r="O8" s="150">
        <v>6.19</v>
      </c>
      <c r="P8" s="150"/>
      <c r="Q8" s="150">
        <v>1.44</v>
      </c>
      <c r="R8" s="150">
        <f>R9+R12+R15+R17+R19+R22</f>
        <v>11.93</v>
      </c>
      <c r="S8" s="150">
        <f>S9+S12+S15+S17+S19+S22</f>
        <v>18.26</v>
      </c>
      <c r="T8" s="150">
        <v>5</v>
      </c>
      <c r="U8" s="150"/>
      <c r="V8" s="150">
        <v>13.26</v>
      </c>
    </row>
    <row r="9" s="148" customFormat="1" ht="22.8" customHeight="1" spans="1:22">
      <c r="A9" s="154" t="s">
        <v>168</v>
      </c>
      <c r="B9" s="154"/>
      <c r="C9" s="154"/>
      <c r="D9" s="155" t="s">
        <v>168</v>
      </c>
      <c r="E9" s="63" t="s">
        <v>169</v>
      </c>
      <c r="F9" s="150">
        <f t="shared" si="0"/>
        <v>127.07</v>
      </c>
      <c r="G9" s="150">
        <f t="shared" ref="G9:G11" si="2">SUM(H9:K9)</f>
        <v>108.81</v>
      </c>
      <c r="H9" s="150">
        <f t="shared" ref="H9:J9" si="3">H10</f>
        <v>47.66</v>
      </c>
      <c r="I9" s="150">
        <f t="shared" si="3"/>
        <v>25.2</v>
      </c>
      <c r="J9" s="150">
        <f t="shared" si="3"/>
        <v>35.95</v>
      </c>
      <c r="K9" s="150"/>
      <c r="L9" s="150">
        <f t="shared" si="1"/>
        <v>0</v>
      </c>
      <c r="M9" s="150"/>
      <c r="N9" s="150"/>
      <c r="O9" s="150"/>
      <c r="P9" s="150"/>
      <c r="Q9" s="150"/>
      <c r="R9" s="150"/>
      <c r="S9" s="150">
        <f t="shared" ref="S9:V9" si="4">S10</f>
        <v>18.26</v>
      </c>
      <c r="T9" s="150">
        <f t="shared" si="4"/>
        <v>5</v>
      </c>
      <c r="U9" s="150"/>
      <c r="V9" s="150">
        <f t="shared" si="4"/>
        <v>13.26</v>
      </c>
    </row>
    <row r="10" s="148" customFormat="1" ht="22.8" customHeight="1" spans="1:22">
      <c r="A10" s="154" t="s">
        <v>168</v>
      </c>
      <c r="B10" s="154" t="s">
        <v>170</v>
      </c>
      <c r="C10" s="154"/>
      <c r="D10" s="155" t="s">
        <v>171</v>
      </c>
      <c r="E10" s="63" t="s">
        <v>172</v>
      </c>
      <c r="F10" s="150">
        <f t="shared" si="0"/>
        <v>127.07</v>
      </c>
      <c r="G10" s="150">
        <f t="shared" si="2"/>
        <v>108.81</v>
      </c>
      <c r="H10" s="150">
        <f t="shared" ref="H10:J10" si="5">H11</f>
        <v>47.66</v>
      </c>
      <c r="I10" s="150">
        <f t="shared" si="5"/>
        <v>25.2</v>
      </c>
      <c r="J10" s="150">
        <f t="shared" si="5"/>
        <v>35.95</v>
      </c>
      <c r="K10" s="150"/>
      <c r="L10" s="150">
        <f t="shared" si="1"/>
        <v>0</v>
      </c>
      <c r="M10" s="150"/>
      <c r="N10" s="150"/>
      <c r="O10" s="150"/>
      <c r="P10" s="150"/>
      <c r="Q10" s="150"/>
      <c r="R10" s="150"/>
      <c r="S10" s="150">
        <f t="shared" ref="S10:V10" si="6">S11</f>
        <v>18.26</v>
      </c>
      <c r="T10" s="150">
        <f t="shared" si="6"/>
        <v>5</v>
      </c>
      <c r="U10" s="150"/>
      <c r="V10" s="150">
        <f t="shared" si="6"/>
        <v>13.26</v>
      </c>
    </row>
    <row r="11" s="149" customFormat="1" ht="22.8" customHeight="1" spans="1:22">
      <c r="A11" s="156" t="s">
        <v>168</v>
      </c>
      <c r="B11" s="156" t="s">
        <v>170</v>
      </c>
      <c r="C11" s="156" t="s">
        <v>173</v>
      </c>
      <c r="D11" s="157" t="s">
        <v>174</v>
      </c>
      <c r="E11" s="67" t="s">
        <v>175</v>
      </c>
      <c r="F11" s="151">
        <f t="shared" si="0"/>
        <v>127.07</v>
      </c>
      <c r="G11" s="151">
        <f t="shared" si="2"/>
        <v>108.81</v>
      </c>
      <c r="H11" s="151">
        <v>47.66</v>
      </c>
      <c r="I11" s="151">
        <v>25.2</v>
      </c>
      <c r="J11" s="151">
        <v>35.95</v>
      </c>
      <c r="K11" s="151"/>
      <c r="L11" s="151">
        <f t="shared" ref="L11:L24" si="7">SUM(M11:Q11)</f>
        <v>0</v>
      </c>
      <c r="M11" s="151"/>
      <c r="N11" s="151"/>
      <c r="O11" s="151"/>
      <c r="P11" s="151"/>
      <c r="Q11" s="151"/>
      <c r="R11" s="151"/>
      <c r="S11" s="151">
        <f t="shared" ref="S11:S24" si="8">SUM(T11:V11)</f>
        <v>18.26</v>
      </c>
      <c r="T11" s="151">
        <v>5</v>
      </c>
      <c r="U11" s="151"/>
      <c r="V11" s="151">
        <v>13.26</v>
      </c>
    </row>
    <row r="12" s="148" customFormat="1" ht="22.8" customHeight="1" spans="1:22">
      <c r="A12" s="154" t="s">
        <v>181</v>
      </c>
      <c r="B12" s="154"/>
      <c r="C12" s="154"/>
      <c r="D12" s="155" t="s">
        <v>181</v>
      </c>
      <c r="E12" s="63" t="s">
        <v>182</v>
      </c>
      <c r="F12" s="150">
        <f t="shared" si="0"/>
        <v>17.35</v>
      </c>
      <c r="G12" s="150"/>
      <c r="H12" s="150"/>
      <c r="I12" s="150"/>
      <c r="J12" s="150"/>
      <c r="K12" s="150"/>
      <c r="L12" s="150">
        <f t="shared" si="7"/>
        <v>17.35</v>
      </c>
      <c r="M12" s="150">
        <f>M13+M15+M17</f>
        <v>15.91</v>
      </c>
      <c r="N12" s="150"/>
      <c r="O12" s="150"/>
      <c r="P12" s="150"/>
      <c r="Q12" s="150">
        <f>Q13+Q15+Q17</f>
        <v>1.44</v>
      </c>
      <c r="R12" s="150"/>
      <c r="S12" s="150">
        <f t="shared" si="8"/>
        <v>0</v>
      </c>
      <c r="T12" s="150"/>
      <c r="U12" s="150"/>
      <c r="V12" s="150"/>
    </row>
    <row r="13" s="148" customFormat="1" ht="22.8" customHeight="1" spans="1:22">
      <c r="A13" s="154" t="s">
        <v>181</v>
      </c>
      <c r="B13" s="154" t="s">
        <v>183</v>
      </c>
      <c r="C13" s="154"/>
      <c r="D13" s="155" t="s">
        <v>184</v>
      </c>
      <c r="E13" s="63" t="s">
        <v>185</v>
      </c>
      <c r="F13" s="150">
        <f t="shared" si="0"/>
        <v>15.91</v>
      </c>
      <c r="G13" s="150"/>
      <c r="H13" s="150"/>
      <c r="I13" s="150"/>
      <c r="J13" s="150"/>
      <c r="K13" s="150"/>
      <c r="L13" s="150">
        <f t="shared" si="7"/>
        <v>15.91</v>
      </c>
      <c r="M13" s="150">
        <f>M14</f>
        <v>15.91</v>
      </c>
      <c r="N13" s="150"/>
      <c r="O13" s="150"/>
      <c r="P13" s="150"/>
      <c r="Q13" s="150"/>
      <c r="R13" s="150"/>
      <c r="S13" s="150">
        <f t="shared" si="8"/>
        <v>0</v>
      </c>
      <c r="T13" s="150"/>
      <c r="U13" s="150"/>
      <c r="V13" s="150"/>
    </row>
    <row r="14" s="149" customFormat="1" ht="22.8" customHeight="1" spans="1:22">
      <c r="A14" s="156" t="s">
        <v>181</v>
      </c>
      <c r="B14" s="156" t="s">
        <v>183</v>
      </c>
      <c r="C14" s="156" t="s">
        <v>183</v>
      </c>
      <c r="D14" s="157" t="s">
        <v>189</v>
      </c>
      <c r="E14" s="67" t="s">
        <v>190</v>
      </c>
      <c r="F14" s="151">
        <f t="shared" si="0"/>
        <v>15.91</v>
      </c>
      <c r="G14" s="151"/>
      <c r="H14" s="151"/>
      <c r="I14" s="151"/>
      <c r="J14" s="151"/>
      <c r="K14" s="151"/>
      <c r="L14" s="151">
        <f t="shared" si="7"/>
        <v>15.91</v>
      </c>
      <c r="M14" s="151">
        <v>15.91</v>
      </c>
      <c r="N14" s="151"/>
      <c r="O14" s="151"/>
      <c r="P14" s="151"/>
      <c r="Q14" s="151"/>
      <c r="R14" s="151"/>
      <c r="S14" s="151">
        <f t="shared" si="8"/>
        <v>0</v>
      </c>
      <c r="T14" s="151"/>
      <c r="U14" s="151"/>
      <c r="V14" s="151"/>
    </row>
    <row r="15" s="148" customFormat="1" ht="22.8" customHeight="1" spans="1:22">
      <c r="A15" s="154" t="s">
        <v>181</v>
      </c>
      <c r="B15" s="154" t="s">
        <v>191</v>
      </c>
      <c r="C15" s="154"/>
      <c r="D15" s="155" t="s">
        <v>192</v>
      </c>
      <c r="E15" s="63" t="s">
        <v>193</v>
      </c>
      <c r="F15" s="150">
        <f t="shared" si="0"/>
        <v>0.71</v>
      </c>
      <c r="G15" s="150"/>
      <c r="H15" s="150"/>
      <c r="I15" s="150"/>
      <c r="J15" s="150"/>
      <c r="K15" s="150"/>
      <c r="L15" s="150">
        <f t="shared" si="7"/>
        <v>0.71</v>
      </c>
      <c r="M15" s="150"/>
      <c r="N15" s="150"/>
      <c r="O15" s="150"/>
      <c r="P15" s="150"/>
      <c r="Q15" s="150">
        <v>0.71</v>
      </c>
      <c r="R15" s="150"/>
      <c r="S15" s="150">
        <f t="shared" si="8"/>
        <v>0</v>
      </c>
      <c r="T15" s="150"/>
      <c r="U15" s="150"/>
      <c r="V15" s="150"/>
    </row>
    <row r="16" s="149" customFormat="1" ht="22.8" customHeight="1" spans="1:22">
      <c r="A16" s="156" t="s">
        <v>181</v>
      </c>
      <c r="B16" s="156" t="s">
        <v>191</v>
      </c>
      <c r="C16" s="156" t="s">
        <v>173</v>
      </c>
      <c r="D16" s="157" t="s">
        <v>194</v>
      </c>
      <c r="E16" s="67" t="s">
        <v>195</v>
      </c>
      <c r="F16" s="151">
        <f t="shared" si="0"/>
        <v>0.71</v>
      </c>
      <c r="G16" s="151"/>
      <c r="H16" s="151"/>
      <c r="I16" s="151"/>
      <c r="J16" s="151"/>
      <c r="K16" s="151"/>
      <c r="L16" s="151">
        <f t="shared" si="7"/>
        <v>0.71</v>
      </c>
      <c r="M16" s="151"/>
      <c r="N16" s="151"/>
      <c r="O16" s="151"/>
      <c r="P16" s="151"/>
      <c r="Q16" s="151">
        <v>0.71</v>
      </c>
      <c r="R16" s="151"/>
      <c r="S16" s="151">
        <f t="shared" si="8"/>
        <v>0</v>
      </c>
      <c r="T16" s="151"/>
      <c r="U16" s="151"/>
      <c r="V16" s="151"/>
    </row>
    <row r="17" s="148" customFormat="1" ht="22.8" customHeight="1" spans="1:22">
      <c r="A17" s="154" t="s">
        <v>181</v>
      </c>
      <c r="B17" s="154" t="s">
        <v>173</v>
      </c>
      <c r="C17" s="154"/>
      <c r="D17" s="155" t="s">
        <v>196</v>
      </c>
      <c r="E17" s="63" t="s">
        <v>197</v>
      </c>
      <c r="F17" s="150">
        <f t="shared" si="0"/>
        <v>0.73</v>
      </c>
      <c r="G17" s="150"/>
      <c r="H17" s="150"/>
      <c r="I17" s="150"/>
      <c r="J17" s="150"/>
      <c r="K17" s="150"/>
      <c r="L17" s="150">
        <f t="shared" si="7"/>
        <v>0.73</v>
      </c>
      <c r="M17" s="150"/>
      <c r="N17" s="150"/>
      <c r="O17" s="150"/>
      <c r="P17" s="150"/>
      <c r="Q17" s="150">
        <v>0.73</v>
      </c>
      <c r="R17" s="150"/>
      <c r="S17" s="150">
        <f t="shared" si="8"/>
        <v>0</v>
      </c>
      <c r="T17" s="150"/>
      <c r="U17" s="150"/>
      <c r="V17" s="150"/>
    </row>
    <row r="18" s="149" customFormat="1" ht="22.8" customHeight="1" spans="1:22">
      <c r="A18" s="156" t="s">
        <v>181</v>
      </c>
      <c r="B18" s="156" t="s">
        <v>173</v>
      </c>
      <c r="C18" s="156" t="s">
        <v>173</v>
      </c>
      <c r="D18" s="157" t="s">
        <v>198</v>
      </c>
      <c r="E18" s="67" t="s">
        <v>197</v>
      </c>
      <c r="F18" s="151">
        <f t="shared" si="0"/>
        <v>0.73</v>
      </c>
      <c r="G18" s="151"/>
      <c r="H18" s="151"/>
      <c r="I18" s="151"/>
      <c r="J18" s="151"/>
      <c r="K18" s="151"/>
      <c r="L18" s="151">
        <f t="shared" si="7"/>
        <v>0.73</v>
      </c>
      <c r="M18" s="151"/>
      <c r="N18" s="151"/>
      <c r="O18" s="151"/>
      <c r="P18" s="151"/>
      <c r="Q18" s="151">
        <v>0.73</v>
      </c>
      <c r="R18" s="151"/>
      <c r="S18" s="151">
        <f t="shared" si="8"/>
        <v>0</v>
      </c>
      <c r="T18" s="151"/>
      <c r="U18" s="151"/>
      <c r="V18" s="151"/>
    </row>
    <row r="19" s="148" customFormat="1" ht="22.8" customHeight="1" spans="1:22">
      <c r="A19" s="154" t="s">
        <v>199</v>
      </c>
      <c r="B19" s="154"/>
      <c r="C19" s="154"/>
      <c r="D19" s="155" t="s">
        <v>199</v>
      </c>
      <c r="E19" s="63" t="s">
        <v>200</v>
      </c>
      <c r="F19" s="150">
        <f t="shared" si="0"/>
        <v>6.19</v>
      </c>
      <c r="G19" s="150"/>
      <c r="H19" s="150"/>
      <c r="I19" s="150"/>
      <c r="J19" s="150"/>
      <c r="K19" s="150"/>
      <c r="L19" s="150">
        <f t="shared" si="7"/>
        <v>6.19</v>
      </c>
      <c r="M19" s="150"/>
      <c r="N19" s="150"/>
      <c r="O19" s="150">
        <v>6.19</v>
      </c>
      <c r="P19" s="150"/>
      <c r="Q19" s="150"/>
      <c r="R19" s="150"/>
      <c r="S19" s="150">
        <f t="shared" si="8"/>
        <v>0</v>
      </c>
      <c r="T19" s="150"/>
      <c r="U19" s="150"/>
      <c r="V19" s="150"/>
    </row>
    <row r="20" s="148" customFormat="1" ht="22.8" customHeight="1" spans="1:22">
      <c r="A20" s="154" t="s">
        <v>199</v>
      </c>
      <c r="B20" s="154" t="s">
        <v>191</v>
      </c>
      <c r="C20" s="154"/>
      <c r="D20" s="155" t="s">
        <v>201</v>
      </c>
      <c r="E20" s="63" t="s">
        <v>202</v>
      </c>
      <c r="F20" s="150">
        <f t="shared" si="0"/>
        <v>6.19</v>
      </c>
      <c r="G20" s="150"/>
      <c r="H20" s="150"/>
      <c r="I20" s="150"/>
      <c r="J20" s="150"/>
      <c r="K20" s="150"/>
      <c r="L20" s="150">
        <f t="shared" si="7"/>
        <v>6.19</v>
      </c>
      <c r="M20" s="150"/>
      <c r="N20" s="150"/>
      <c r="O20" s="150">
        <v>6.19</v>
      </c>
      <c r="P20" s="150"/>
      <c r="Q20" s="150"/>
      <c r="R20" s="150"/>
      <c r="S20" s="150">
        <f t="shared" si="8"/>
        <v>0</v>
      </c>
      <c r="T20" s="150"/>
      <c r="U20" s="150"/>
      <c r="V20" s="150"/>
    </row>
    <row r="21" s="149" customFormat="1" ht="22.8" customHeight="1" spans="1:22">
      <c r="A21" s="156" t="s">
        <v>199</v>
      </c>
      <c r="B21" s="156" t="s">
        <v>191</v>
      </c>
      <c r="C21" s="156" t="s">
        <v>186</v>
      </c>
      <c r="D21" s="157" t="s">
        <v>203</v>
      </c>
      <c r="E21" s="67" t="s">
        <v>204</v>
      </c>
      <c r="F21" s="151">
        <f t="shared" si="0"/>
        <v>6.19</v>
      </c>
      <c r="G21" s="151"/>
      <c r="H21" s="151"/>
      <c r="I21" s="151"/>
      <c r="J21" s="151"/>
      <c r="K21" s="151"/>
      <c r="L21" s="151">
        <f t="shared" si="7"/>
        <v>6.19</v>
      </c>
      <c r="M21" s="151"/>
      <c r="N21" s="151"/>
      <c r="O21" s="151">
        <v>6.19</v>
      </c>
      <c r="P21" s="151"/>
      <c r="Q21" s="151"/>
      <c r="R21" s="151"/>
      <c r="S21" s="151">
        <f t="shared" si="8"/>
        <v>0</v>
      </c>
      <c r="T21" s="151"/>
      <c r="U21" s="151"/>
      <c r="V21" s="151"/>
    </row>
    <row r="22" s="148" customFormat="1" ht="22.8" customHeight="1" spans="1:22">
      <c r="A22" s="154" t="s">
        <v>205</v>
      </c>
      <c r="B22" s="154"/>
      <c r="C22" s="154"/>
      <c r="D22" s="155" t="s">
        <v>205</v>
      </c>
      <c r="E22" s="63" t="s">
        <v>206</v>
      </c>
      <c r="F22" s="150">
        <f t="shared" si="0"/>
        <v>11.93</v>
      </c>
      <c r="G22" s="150"/>
      <c r="H22" s="150"/>
      <c r="I22" s="150"/>
      <c r="J22" s="150"/>
      <c r="K22" s="150"/>
      <c r="L22" s="150">
        <f t="shared" si="7"/>
        <v>0</v>
      </c>
      <c r="M22" s="150"/>
      <c r="N22" s="150"/>
      <c r="O22" s="150"/>
      <c r="P22" s="150"/>
      <c r="Q22" s="150"/>
      <c r="R22" s="150">
        <v>11.93</v>
      </c>
      <c r="S22" s="150">
        <f t="shared" si="8"/>
        <v>0</v>
      </c>
      <c r="T22" s="150"/>
      <c r="U22" s="150"/>
      <c r="V22" s="150"/>
    </row>
    <row r="23" s="148" customFormat="1" ht="22.8" customHeight="1" spans="1:22">
      <c r="A23" s="154" t="s">
        <v>205</v>
      </c>
      <c r="B23" s="154" t="s">
        <v>186</v>
      </c>
      <c r="C23" s="154"/>
      <c r="D23" s="155" t="s">
        <v>207</v>
      </c>
      <c r="E23" s="63" t="s">
        <v>208</v>
      </c>
      <c r="F23" s="150">
        <f t="shared" si="0"/>
        <v>11.93</v>
      </c>
      <c r="G23" s="150"/>
      <c r="H23" s="150"/>
      <c r="I23" s="150"/>
      <c r="J23" s="150"/>
      <c r="K23" s="150"/>
      <c r="L23" s="150">
        <f t="shared" si="7"/>
        <v>0</v>
      </c>
      <c r="M23" s="150"/>
      <c r="N23" s="150"/>
      <c r="O23" s="150"/>
      <c r="P23" s="150"/>
      <c r="Q23" s="150"/>
      <c r="R23" s="150">
        <v>11.93</v>
      </c>
      <c r="S23" s="150">
        <f t="shared" si="8"/>
        <v>0</v>
      </c>
      <c r="T23" s="150"/>
      <c r="U23" s="150"/>
      <c r="V23" s="150"/>
    </row>
    <row r="24" s="149" customFormat="1" ht="22.8" customHeight="1" spans="1:22">
      <c r="A24" s="156" t="s">
        <v>205</v>
      </c>
      <c r="B24" s="156" t="s">
        <v>186</v>
      </c>
      <c r="C24" s="156" t="s">
        <v>176</v>
      </c>
      <c r="D24" s="157" t="s">
        <v>209</v>
      </c>
      <c r="E24" s="67" t="s">
        <v>210</v>
      </c>
      <c r="F24" s="151">
        <f t="shared" si="0"/>
        <v>11.93</v>
      </c>
      <c r="G24" s="151"/>
      <c r="H24" s="151"/>
      <c r="I24" s="151"/>
      <c r="J24" s="151"/>
      <c r="K24" s="151"/>
      <c r="L24" s="151">
        <f t="shared" si="7"/>
        <v>0</v>
      </c>
      <c r="M24" s="151"/>
      <c r="N24" s="151"/>
      <c r="O24" s="151"/>
      <c r="P24" s="151"/>
      <c r="Q24" s="151"/>
      <c r="R24" s="151">
        <v>11.93</v>
      </c>
      <c r="S24" s="151">
        <f t="shared" si="8"/>
        <v>0</v>
      </c>
      <c r="T24" s="151"/>
      <c r="U24" s="151"/>
      <c r="V24" s="151"/>
    </row>
    <row r="25" ht="14.3" customHeight="1" spans="1:22">
      <c r="A25" s="69"/>
      <c r="B25" s="69"/>
      <c r="C25" s="69"/>
      <c r="D25" s="69"/>
      <c r="E25" s="69"/>
      <c r="F25" s="69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selection activeCell="M17" sqref="M17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833333333333" customWidth="1"/>
    <col min="10" max="10" width="11.9351851851852" customWidth="1"/>
    <col min="11" max="11" width="15.6666666666667" customWidth="1"/>
    <col min="12" max="12" width="9.76851851851852" customWidth="1"/>
  </cols>
  <sheetData>
    <row r="1" ht="22.6" customHeight="1" spans="1:11">
      <c r="A1" s="54"/>
      <c r="K1" s="55" t="s">
        <v>275</v>
      </c>
    </row>
    <row r="2" ht="42.2" customHeight="1" spans="1:11">
      <c r="A2" s="56" t="s">
        <v>15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ht="15.8" customHeight="1" spans="1:11">
      <c r="A3" s="57" t="s">
        <v>32</v>
      </c>
      <c r="B3" s="57"/>
      <c r="C3" s="57"/>
      <c r="D3" s="57"/>
      <c r="E3" s="57"/>
      <c r="F3" s="57"/>
      <c r="G3" s="57"/>
      <c r="H3" s="57"/>
      <c r="I3" s="57"/>
      <c r="J3" s="58" t="s">
        <v>33</v>
      </c>
      <c r="K3" s="58"/>
    </row>
    <row r="4" ht="20.35" customHeight="1" spans="1:11">
      <c r="A4" s="37" t="s">
        <v>157</v>
      </c>
      <c r="B4" s="37"/>
      <c r="C4" s="37"/>
      <c r="D4" s="37" t="s">
        <v>212</v>
      </c>
      <c r="E4" s="37" t="s">
        <v>213</v>
      </c>
      <c r="F4" s="37" t="s">
        <v>276</v>
      </c>
      <c r="G4" s="37" t="s">
        <v>277</v>
      </c>
      <c r="H4" s="37" t="s">
        <v>278</v>
      </c>
      <c r="I4" s="37" t="s">
        <v>279</v>
      </c>
      <c r="J4" s="37" t="s">
        <v>280</v>
      </c>
      <c r="K4" s="37" t="s">
        <v>281</v>
      </c>
    </row>
    <row r="5" ht="20.35" customHeight="1" spans="1:11">
      <c r="A5" s="37" t="s">
        <v>165</v>
      </c>
      <c r="B5" s="37" t="s">
        <v>166</v>
      </c>
      <c r="C5" s="37" t="s">
        <v>167</v>
      </c>
      <c r="D5" s="37"/>
      <c r="E5" s="37"/>
      <c r="F5" s="37"/>
      <c r="G5" s="37"/>
      <c r="H5" s="37"/>
      <c r="I5" s="37"/>
      <c r="J5" s="37"/>
      <c r="K5" s="37"/>
    </row>
    <row r="6" s="140" customFormat="1" ht="22.8" customHeight="1" spans="1:11">
      <c r="A6" s="123"/>
      <c r="B6" s="123"/>
      <c r="C6" s="123"/>
      <c r="D6" s="123"/>
      <c r="E6" s="123" t="s">
        <v>138</v>
      </c>
      <c r="F6" s="119">
        <f>F8</f>
        <v>27.45</v>
      </c>
      <c r="G6" s="119"/>
      <c r="H6" s="119"/>
      <c r="I6" s="119"/>
      <c r="J6" s="119">
        <f>J8</f>
        <v>27.45</v>
      </c>
      <c r="K6" s="119"/>
    </row>
    <row r="7" s="140" customFormat="1" ht="22.8" customHeight="1" spans="1:11">
      <c r="A7" s="123"/>
      <c r="B7" s="123"/>
      <c r="C7" s="123"/>
      <c r="D7" s="129">
        <v>602</v>
      </c>
      <c r="E7" s="123" t="s">
        <v>3</v>
      </c>
      <c r="F7" s="119">
        <v>27.45</v>
      </c>
      <c r="G7" s="119">
        <v>0</v>
      </c>
      <c r="H7" s="119">
        <v>0</v>
      </c>
      <c r="I7" s="119">
        <v>0</v>
      </c>
      <c r="J7" s="119">
        <v>27.45</v>
      </c>
      <c r="K7" s="119">
        <v>0</v>
      </c>
    </row>
    <row r="8" s="140" customFormat="1" ht="22.8" customHeight="1" spans="1:11">
      <c r="A8" s="123"/>
      <c r="B8" s="123"/>
      <c r="C8" s="123"/>
      <c r="D8" s="63">
        <v>602001</v>
      </c>
      <c r="E8" s="63" t="s">
        <v>3</v>
      </c>
      <c r="F8" s="119">
        <f t="shared" ref="F8:F10" si="0">F9</f>
        <v>27.45</v>
      </c>
      <c r="G8" s="119"/>
      <c r="H8" s="119"/>
      <c r="I8" s="119"/>
      <c r="J8" s="119">
        <f t="shared" ref="J8:J10" si="1">J9</f>
        <v>27.45</v>
      </c>
      <c r="K8" s="119"/>
    </row>
    <row r="9" s="140" customFormat="1" ht="22.8" customHeight="1" spans="1:11">
      <c r="A9" s="39">
        <v>208</v>
      </c>
      <c r="B9" s="39"/>
      <c r="C9" s="39"/>
      <c r="D9" s="63" t="s">
        <v>181</v>
      </c>
      <c r="E9" s="63" t="s">
        <v>182</v>
      </c>
      <c r="F9" s="119">
        <f t="shared" si="0"/>
        <v>27.45</v>
      </c>
      <c r="G9" s="119"/>
      <c r="H9" s="119"/>
      <c r="I9" s="119"/>
      <c r="J9" s="119">
        <f t="shared" si="1"/>
        <v>27.45</v>
      </c>
      <c r="K9" s="119"/>
    </row>
    <row r="10" s="140" customFormat="1" ht="22.8" customHeight="1" spans="1:11">
      <c r="A10" s="39">
        <v>208</v>
      </c>
      <c r="B10" s="144" t="s">
        <v>183</v>
      </c>
      <c r="C10" s="144"/>
      <c r="D10" s="63" t="s">
        <v>184</v>
      </c>
      <c r="E10" s="63" t="s">
        <v>185</v>
      </c>
      <c r="F10" s="119">
        <f t="shared" si="0"/>
        <v>27.45</v>
      </c>
      <c r="G10" s="119"/>
      <c r="H10" s="119"/>
      <c r="I10" s="119"/>
      <c r="J10" s="119">
        <f t="shared" si="1"/>
        <v>27.45</v>
      </c>
      <c r="K10" s="119"/>
    </row>
    <row r="11" customFormat="1" ht="22.8" customHeight="1" spans="1:11">
      <c r="A11" s="145">
        <v>208</v>
      </c>
      <c r="B11" s="146" t="s">
        <v>183</v>
      </c>
      <c r="C11" s="146" t="s">
        <v>186</v>
      </c>
      <c r="D11" s="67" t="s">
        <v>187</v>
      </c>
      <c r="E11" s="67" t="s">
        <v>188</v>
      </c>
      <c r="F11" s="151">
        <f>SUM(G11:K11)</f>
        <v>27.45</v>
      </c>
      <c r="G11" s="151"/>
      <c r="H11" s="151"/>
      <c r="I11" s="151"/>
      <c r="J11" s="151">
        <v>27.45</v>
      </c>
      <c r="K11" s="151"/>
    </row>
    <row r="12" s="140" customFormat="1"/>
    <row r="13" s="140" customFormat="1"/>
    <row r="14" s="140" customFormat="1"/>
  </sheetData>
  <mergeCells count="12"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"/>
  <sheetViews>
    <sheetView workbookViewId="0">
      <selection activeCell="A3" sqref="A3:P3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54"/>
      <c r="Q1" s="55" t="s">
        <v>282</v>
      </c>
      <c r="R1" s="55"/>
    </row>
    <row r="2" ht="35.4" customHeight="1" spans="1:18">
      <c r="A2" s="56" t="s">
        <v>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ht="21.1" customHeight="1" spans="1:18">
      <c r="A3" s="57" t="s">
        <v>32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8" t="s">
        <v>33</v>
      </c>
      <c r="R3" s="58"/>
    </row>
    <row r="4" ht="21.1" customHeight="1" spans="1:18">
      <c r="A4" s="37" t="s">
        <v>157</v>
      </c>
      <c r="B4" s="37"/>
      <c r="C4" s="37"/>
      <c r="D4" s="37" t="s">
        <v>212</v>
      </c>
      <c r="E4" s="37" t="s">
        <v>213</v>
      </c>
      <c r="F4" s="37" t="s">
        <v>276</v>
      </c>
      <c r="G4" s="37" t="s">
        <v>283</v>
      </c>
      <c r="H4" s="37" t="s">
        <v>284</v>
      </c>
      <c r="I4" s="37" t="s">
        <v>285</v>
      </c>
      <c r="J4" s="37" t="s">
        <v>286</v>
      </c>
      <c r="K4" s="37" t="s">
        <v>287</v>
      </c>
      <c r="L4" s="37" t="s">
        <v>288</v>
      </c>
      <c r="M4" s="37" t="s">
        <v>289</v>
      </c>
      <c r="N4" s="37" t="s">
        <v>278</v>
      </c>
      <c r="O4" s="37" t="s">
        <v>290</v>
      </c>
      <c r="P4" s="37" t="s">
        <v>291</v>
      </c>
      <c r="Q4" s="37" t="s">
        <v>279</v>
      </c>
      <c r="R4" s="37" t="s">
        <v>281</v>
      </c>
    </row>
    <row r="5" ht="18.8" customHeight="1" spans="1:18">
      <c r="A5" s="37" t="s">
        <v>165</v>
      </c>
      <c r="B5" s="37" t="s">
        <v>166</v>
      </c>
      <c r="C5" s="37" t="s">
        <v>167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</row>
    <row r="6" s="148" customFormat="1" ht="22.8" customHeight="1" spans="1:18">
      <c r="A6" s="64"/>
      <c r="B6" s="64"/>
      <c r="C6" s="64"/>
      <c r="D6" s="64"/>
      <c r="E6" s="64" t="s">
        <v>138</v>
      </c>
      <c r="F6" s="150">
        <f>F8</f>
        <v>27.4481</v>
      </c>
      <c r="G6" s="150"/>
      <c r="H6" s="150">
        <v>27.4481</v>
      </c>
      <c r="I6" s="150"/>
      <c r="J6" s="150"/>
      <c r="K6" s="150"/>
      <c r="L6" s="150"/>
      <c r="M6" s="150"/>
      <c r="N6" s="150"/>
      <c r="O6" s="150"/>
      <c r="P6" s="150"/>
      <c r="Q6" s="150"/>
      <c r="R6" s="150"/>
    </row>
    <row r="7" s="148" customFormat="1" ht="22.8" customHeight="1" spans="1:18">
      <c r="A7" s="64"/>
      <c r="B7" s="64"/>
      <c r="C7" s="64"/>
      <c r="D7" s="63">
        <v>602</v>
      </c>
      <c r="E7" s="64" t="s">
        <v>3</v>
      </c>
      <c r="F7" s="150">
        <f t="shared" ref="F7:F10" si="0">F8</f>
        <v>27.4481</v>
      </c>
      <c r="G7" s="150">
        <v>0</v>
      </c>
      <c r="H7" s="150">
        <v>27.4481</v>
      </c>
      <c r="I7" s="150">
        <v>0</v>
      </c>
      <c r="J7" s="150">
        <v>0</v>
      </c>
      <c r="K7" s="150">
        <v>0</v>
      </c>
      <c r="L7" s="150">
        <v>0</v>
      </c>
      <c r="M7" s="150">
        <v>0</v>
      </c>
      <c r="N7" s="150">
        <v>0</v>
      </c>
      <c r="O7" s="150">
        <v>0</v>
      </c>
      <c r="P7" s="150">
        <v>0</v>
      </c>
      <c r="Q7" s="150">
        <v>0</v>
      </c>
      <c r="R7" s="150">
        <v>0</v>
      </c>
    </row>
    <row r="8" s="148" customFormat="1" ht="22.8" customHeight="1" spans="1:18">
      <c r="A8" s="123"/>
      <c r="B8" s="123"/>
      <c r="C8" s="123"/>
      <c r="D8" s="63">
        <v>602001</v>
      </c>
      <c r="E8" s="63" t="s">
        <v>3</v>
      </c>
      <c r="F8" s="150">
        <f t="shared" si="0"/>
        <v>27.4481</v>
      </c>
      <c r="G8" s="150"/>
      <c r="H8" s="150">
        <v>27.4481</v>
      </c>
      <c r="I8" s="150"/>
      <c r="J8" s="150"/>
      <c r="K8" s="150"/>
      <c r="L8" s="150"/>
      <c r="M8" s="150"/>
      <c r="N8" s="150"/>
      <c r="O8" s="150"/>
      <c r="P8" s="150"/>
      <c r="Q8" s="150"/>
      <c r="R8" s="150"/>
    </row>
    <row r="9" s="148" customFormat="1" ht="22.8" customHeight="1" spans="1:18">
      <c r="A9" s="39">
        <v>208</v>
      </c>
      <c r="B9" s="39"/>
      <c r="C9" s="39"/>
      <c r="D9" s="63" t="s">
        <v>181</v>
      </c>
      <c r="E9" s="63" t="s">
        <v>182</v>
      </c>
      <c r="F9" s="150">
        <f t="shared" si="0"/>
        <v>27.4481</v>
      </c>
      <c r="G9" s="150"/>
      <c r="H9" s="150">
        <v>27.4481</v>
      </c>
      <c r="I9" s="150"/>
      <c r="J9" s="150"/>
      <c r="K9" s="150"/>
      <c r="L9" s="150"/>
      <c r="M9" s="150"/>
      <c r="N9" s="150"/>
      <c r="O9" s="150"/>
      <c r="P9" s="150"/>
      <c r="Q9" s="150"/>
      <c r="R9" s="150"/>
    </row>
    <row r="10" s="148" customFormat="1" ht="22.8" customHeight="1" spans="1:18">
      <c r="A10" s="39">
        <v>208</v>
      </c>
      <c r="B10" s="144" t="s">
        <v>183</v>
      </c>
      <c r="C10" s="144"/>
      <c r="D10" s="63" t="s">
        <v>184</v>
      </c>
      <c r="E10" s="63" t="s">
        <v>185</v>
      </c>
      <c r="F10" s="150">
        <f t="shared" si="0"/>
        <v>27.4481</v>
      </c>
      <c r="G10" s="150"/>
      <c r="H10" s="150">
        <v>27.4481</v>
      </c>
      <c r="I10" s="150"/>
      <c r="J10" s="150"/>
      <c r="K10" s="150"/>
      <c r="L10" s="150"/>
      <c r="M10" s="150"/>
      <c r="N10" s="150"/>
      <c r="O10" s="150"/>
      <c r="P10" s="150"/>
      <c r="Q10" s="150"/>
      <c r="R10" s="150"/>
    </row>
    <row r="11" s="149" customFormat="1" ht="22.8" customHeight="1" spans="1:18">
      <c r="A11" s="145">
        <v>208</v>
      </c>
      <c r="B11" s="146" t="s">
        <v>183</v>
      </c>
      <c r="C11" s="146" t="s">
        <v>186</v>
      </c>
      <c r="D11" s="67" t="s">
        <v>187</v>
      </c>
      <c r="E11" s="67" t="s">
        <v>188</v>
      </c>
      <c r="F11" s="151">
        <f>SUM(G11:R11)</f>
        <v>27.4481</v>
      </c>
      <c r="G11" s="151"/>
      <c r="H11" s="147">
        <v>27.4481</v>
      </c>
      <c r="I11" s="147"/>
      <c r="J11" s="147"/>
      <c r="K11" s="147"/>
      <c r="L11" s="147"/>
      <c r="M11" s="147"/>
      <c r="N11" s="147"/>
      <c r="O11" s="147"/>
      <c r="P11" s="147"/>
      <c r="Q11" s="147"/>
      <c r="R11" s="147"/>
    </row>
    <row r="12" s="148" customFormat="1"/>
    <row r="13" s="148" customFormat="1"/>
  </sheetData>
  <mergeCells count="20"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J21" sqref="J2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4.3" customHeight="1" spans="1:20">
      <c r="A1" s="54"/>
      <c r="S1" s="55" t="s">
        <v>292</v>
      </c>
      <c r="T1" s="55"/>
    </row>
    <row r="2" ht="31.65" customHeight="1" spans="1:20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21.1" customHeight="1" spans="1:20">
      <c r="A3" s="57" t="s">
        <v>32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33</v>
      </c>
      <c r="T3" s="58"/>
    </row>
    <row r="4" ht="24.85" customHeight="1" spans="1:20">
      <c r="A4" s="37" t="s">
        <v>157</v>
      </c>
      <c r="B4" s="37"/>
      <c r="C4" s="37"/>
      <c r="D4" s="37" t="s">
        <v>212</v>
      </c>
      <c r="E4" s="37" t="s">
        <v>213</v>
      </c>
      <c r="F4" s="37" t="s">
        <v>276</v>
      </c>
      <c r="G4" s="37" t="s">
        <v>216</v>
      </c>
      <c r="H4" s="37"/>
      <c r="I4" s="37"/>
      <c r="J4" s="37"/>
      <c r="K4" s="37"/>
      <c r="L4" s="37"/>
      <c r="M4" s="37"/>
      <c r="N4" s="37"/>
      <c r="O4" s="37"/>
      <c r="P4" s="37"/>
      <c r="Q4" s="37"/>
      <c r="R4" s="37" t="s">
        <v>219</v>
      </c>
      <c r="S4" s="37"/>
      <c r="T4" s="37"/>
    </row>
    <row r="5" ht="31.65" customHeight="1" spans="1:20">
      <c r="A5" s="37" t="s">
        <v>165</v>
      </c>
      <c r="B5" s="37" t="s">
        <v>166</v>
      </c>
      <c r="C5" s="37" t="s">
        <v>167</v>
      </c>
      <c r="D5" s="37"/>
      <c r="E5" s="37"/>
      <c r="F5" s="37"/>
      <c r="G5" s="37" t="s">
        <v>138</v>
      </c>
      <c r="H5" s="37" t="s">
        <v>293</v>
      </c>
      <c r="I5" s="37" t="s">
        <v>294</v>
      </c>
      <c r="J5" s="37" t="s">
        <v>295</v>
      </c>
      <c r="K5" s="37" t="s">
        <v>296</v>
      </c>
      <c r="L5" s="37" t="s">
        <v>297</v>
      </c>
      <c r="M5" s="37" t="s">
        <v>298</v>
      </c>
      <c r="N5" s="37" t="s">
        <v>299</v>
      </c>
      <c r="O5" s="37" t="s">
        <v>300</v>
      </c>
      <c r="P5" s="37" t="s">
        <v>301</v>
      </c>
      <c r="Q5" s="37" t="s">
        <v>302</v>
      </c>
      <c r="R5" s="37" t="s">
        <v>138</v>
      </c>
      <c r="S5" s="37" t="s">
        <v>303</v>
      </c>
      <c r="T5" s="37" t="s">
        <v>259</v>
      </c>
    </row>
    <row r="6" s="140" customFormat="1" ht="22.8" customHeight="1" spans="1:20">
      <c r="A6" s="123"/>
      <c r="B6" s="123"/>
      <c r="C6" s="123"/>
      <c r="D6" s="123"/>
      <c r="E6" s="123" t="s">
        <v>138</v>
      </c>
      <c r="F6" s="143">
        <f t="shared" ref="F6:F11" si="0">G6+R6</f>
        <v>18</v>
      </c>
      <c r="G6" s="143">
        <f t="shared" ref="G6:M6" si="1">G8</f>
        <v>18</v>
      </c>
      <c r="H6" s="143">
        <f t="shared" si="1"/>
        <v>12.3</v>
      </c>
      <c r="I6" s="143"/>
      <c r="J6" s="143"/>
      <c r="K6" s="143"/>
      <c r="L6" s="143">
        <f t="shared" si="1"/>
        <v>1</v>
      </c>
      <c r="M6" s="143">
        <f t="shared" si="1"/>
        <v>0.5</v>
      </c>
      <c r="N6" s="143"/>
      <c r="O6" s="143"/>
      <c r="P6" s="143">
        <f>P8</f>
        <v>0.3</v>
      </c>
      <c r="Q6" s="143">
        <f>Q8</f>
        <v>3.9</v>
      </c>
      <c r="R6" s="143"/>
      <c r="S6" s="143"/>
      <c r="T6" s="143"/>
    </row>
    <row r="7" s="140" customFormat="1" ht="22.8" customHeight="1" spans="1:20">
      <c r="A7" s="123"/>
      <c r="B7" s="123"/>
      <c r="C7" s="123"/>
      <c r="D7" s="63">
        <v>602</v>
      </c>
      <c r="E7" s="63" t="s">
        <v>3</v>
      </c>
      <c r="F7" s="143">
        <f t="shared" si="0"/>
        <v>18</v>
      </c>
      <c r="G7" s="143">
        <f t="shared" ref="G7:M7" si="2">G9</f>
        <v>18</v>
      </c>
      <c r="H7" s="143">
        <f t="shared" si="2"/>
        <v>12.3</v>
      </c>
      <c r="I7" s="143">
        <v>0</v>
      </c>
      <c r="J7" s="143">
        <v>0</v>
      </c>
      <c r="K7" s="143">
        <v>0</v>
      </c>
      <c r="L7" s="143">
        <f t="shared" si="2"/>
        <v>1</v>
      </c>
      <c r="M7" s="143">
        <f t="shared" si="2"/>
        <v>0.5</v>
      </c>
      <c r="N7" s="143">
        <v>0</v>
      </c>
      <c r="O7" s="143">
        <v>0</v>
      </c>
      <c r="P7" s="143">
        <f>P9</f>
        <v>0.3</v>
      </c>
      <c r="Q7" s="143">
        <f>Q9</f>
        <v>3.9</v>
      </c>
      <c r="R7" s="143">
        <v>0</v>
      </c>
      <c r="S7" s="143">
        <v>0</v>
      </c>
      <c r="T7" s="143">
        <v>0</v>
      </c>
    </row>
    <row r="8" s="140" customFormat="1" ht="22.8" customHeight="1" spans="1:20">
      <c r="A8" s="123"/>
      <c r="B8" s="123"/>
      <c r="C8" s="123"/>
      <c r="D8" s="63">
        <v>602001</v>
      </c>
      <c r="E8" s="63" t="s">
        <v>3</v>
      </c>
      <c r="F8" s="143">
        <f t="shared" si="0"/>
        <v>18</v>
      </c>
      <c r="G8" s="143">
        <f t="shared" ref="G8:M8" si="3">G9</f>
        <v>18</v>
      </c>
      <c r="H8" s="143">
        <f t="shared" si="3"/>
        <v>12.3</v>
      </c>
      <c r="I8" s="143"/>
      <c r="J8" s="143"/>
      <c r="K8" s="143"/>
      <c r="L8" s="143">
        <f t="shared" si="3"/>
        <v>1</v>
      </c>
      <c r="M8" s="143">
        <f t="shared" si="3"/>
        <v>0.5</v>
      </c>
      <c r="N8" s="143"/>
      <c r="O8" s="143"/>
      <c r="P8" s="143">
        <f t="shared" ref="P8:P10" si="4">P9</f>
        <v>0.3</v>
      </c>
      <c r="Q8" s="143">
        <f t="shared" ref="Q8:Q10" si="5">Q9</f>
        <v>3.9</v>
      </c>
      <c r="R8" s="143"/>
      <c r="S8" s="143"/>
      <c r="T8" s="143"/>
    </row>
    <row r="9" s="140" customFormat="1" ht="22.8" customHeight="1" spans="1:20">
      <c r="A9" s="39">
        <v>206</v>
      </c>
      <c r="B9" s="39"/>
      <c r="C9" s="39"/>
      <c r="D9" s="63">
        <v>206</v>
      </c>
      <c r="E9" s="63" t="s">
        <v>169</v>
      </c>
      <c r="F9" s="143">
        <f t="shared" si="0"/>
        <v>18</v>
      </c>
      <c r="G9" s="143">
        <f t="shared" ref="G9:M9" si="6">G10</f>
        <v>18</v>
      </c>
      <c r="H9" s="143">
        <f t="shared" si="6"/>
        <v>12.3</v>
      </c>
      <c r="I9" s="143"/>
      <c r="J9" s="143"/>
      <c r="K9" s="143"/>
      <c r="L9" s="143">
        <f t="shared" si="6"/>
        <v>1</v>
      </c>
      <c r="M9" s="143">
        <f t="shared" si="6"/>
        <v>0.5</v>
      </c>
      <c r="N9" s="143"/>
      <c r="O9" s="143"/>
      <c r="P9" s="143">
        <f t="shared" si="4"/>
        <v>0.3</v>
      </c>
      <c r="Q9" s="143">
        <f t="shared" si="5"/>
        <v>3.9</v>
      </c>
      <c r="R9" s="143"/>
      <c r="S9" s="143"/>
      <c r="T9" s="143"/>
    </row>
    <row r="10" s="140" customFormat="1" ht="22.8" customHeight="1" spans="1:20">
      <c r="A10" s="39">
        <v>206</v>
      </c>
      <c r="B10" s="144" t="s">
        <v>170</v>
      </c>
      <c r="C10" s="144"/>
      <c r="D10" s="63">
        <v>20607</v>
      </c>
      <c r="E10" s="63" t="s">
        <v>172</v>
      </c>
      <c r="F10" s="143">
        <f t="shared" si="0"/>
        <v>18</v>
      </c>
      <c r="G10" s="143">
        <f t="shared" ref="G10:M10" si="7">G11</f>
        <v>18</v>
      </c>
      <c r="H10" s="143">
        <f t="shared" si="7"/>
        <v>12.3</v>
      </c>
      <c r="I10" s="143"/>
      <c r="J10" s="143"/>
      <c r="K10" s="143"/>
      <c r="L10" s="143">
        <f t="shared" si="7"/>
        <v>1</v>
      </c>
      <c r="M10" s="143">
        <f t="shared" si="7"/>
        <v>0.5</v>
      </c>
      <c r="N10" s="143"/>
      <c r="O10" s="143"/>
      <c r="P10" s="143">
        <f t="shared" si="4"/>
        <v>0.3</v>
      </c>
      <c r="Q10" s="143">
        <f t="shared" si="5"/>
        <v>3.9</v>
      </c>
      <c r="R10" s="143"/>
      <c r="S10" s="143"/>
      <c r="T10" s="143"/>
    </row>
    <row r="11" customFormat="1" ht="22.8" customHeight="1" spans="1:20">
      <c r="A11" s="145">
        <v>206</v>
      </c>
      <c r="B11" s="146" t="s">
        <v>170</v>
      </c>
      <c r="C11" s="146" t="s">
        <v>173</v>
      </c>
      <c r="D11" s="67">
        <v>2060799</v>
      </c>
      <c r="E11" s="67" t="s">
        <v>175</v>
      </c>
      <c r="F11" s="147">
        <f t="shared" si="0"/>
        <v>18</v>
      </c>
      <c r="G11" s="147">
        <f>SUM(H11:Q11)</f>
        <v>18</v>
      </c>
      <c r="H11" s="147">
        <v>12.3</v>
      </c>
      <c r="I11" s="147"/>
      <c r="J11" s="147"/>
      <c r="K11" s="147"/>
      <c r="L11" s="147">
        <v>1</v>
      </c>
      <c r="M11" s="147">
        <v>0.5</v>
      </c>
      <c r="N11" s="147"/>
      <c r="O11" s="147"/>
      <c r="P11" s="147">
        <v>0.3</v>
      </c>
      <c r="Q11" s="147">
        <v>3.9</v>
      </c>
      <c r="R11" s="147"/>
      <c r="S11" s="147"/>
      <c r="T11" s="147"/>
    </row>
    <row r="12" ht="14.3" customHeight="1" spans="1:20">
      <c r="A12" s="69"/>
      <c r="B12" s="69"/>
      <c r="C12" s="69"/>
      <c r="D12" s="69"/>
      <c r="E12" s="69"/>
      <c r="F12" s="69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4"/>
  <sheetViews>
    <sheetView workbookViewId="0">
      <selection activeCell="M26" sqref="M26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54"/>
      <c r="F1" s="54"/>
      <c r="AF1" s="55" t="s">
        <v>304</v>
      </c>
      <c r="AG1" s="55"/>
    </row>
    <row r="2" ht="38.4" customHeight="1" spans="1:33">
      <c r="A2" s="56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</row>
    <row r="3" ht="21.1" customHeight="1" spans="1:33">
      <c r="A3" s="57" t="s">
        <v>32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8" t="s">
        <v>33</v>
      </c>
      <c r="AG3" s="58"/>
    </row>
    <row r="4" ht="21.85" customHeight="1" spans="1:33">
      <c r="A4" s="37" t="s">
        <v>157</v>
      </c>
      <c r="B4" s="37"/>
      <c r="C4" s="37"/>
      <c r="D4" s="37" t="s">
        <v>212</v>
      </c>
      <c r="E4" s="37" t="s">
        <v>213</v>
      </c>
      <c r="F4" s="37" t="s">
        <v>305</v>
      </c>
      <c r="G4" s="37" t="s">
        <v>306</v>
      </c>
      <c r="H4" s="37" t="s">
        <v>307</v>
      </c>
      <c r="I4" s="37" t="s">
        <v>308</v>
      </c>
      <c r="J4" s="37" t="s">
        <v>309</v>
      </c>
      <c r="K4" s="37" t="s">
        <v>310</v>
      </c>
      <c r="L4" s="37" t="s">
        <v>311</v>
      </c>
      <c r="M4" s="37" t="s">
        <v>312</v>
      </c>
      <c r="N4" s="37" t="s">
        <v>313</v>
      </c>
      <c r="O4" s="37" t="s">
        <v>314</v>
      </c>
      <c r="P4" s="37" t="s">
        <v>315</v>
      </c>
      <c r="Q4" s="37" t="s">
        <v>299</v>
      </c>
      <c r="R4" s="37" t="s">
        <v>301</v>
      </c>
      <c r="S4" s="37" t="s">
        <v>316</v>
      </c>
      <c r="T4" s="37" t="s">
        <v>294</v>
      </c>
      <c r="U4" s="37" t="s">
        <v>295</v>
      </c>
      <c r="V4" s="37" t="s">
        <v>298</v>
      </c>
      <c r="W4" s="37" t="s">
        <v>317</v>
      </c>
      <c r="X4" s="37" t="s">
        <v>318</v>
      </c>
      <c r="Y4" s="37" t="s">
        <v>319</v>
      </c>
      <c r="Z4" s="37" t="s">
        <v>320</v>
      </c>
      <c r="AA4" s="37" t="s">
        <v>297</v>
      </c>
      <c r="AB4" s="37" t="s">
        <v>321</v>
      </c>
      <c r="AC4" s="37" t="s">
        <v>322</v>
      </c>
      <c r="AD4" s="37" t="s">
        <v>300</v>
      </c>
      <c r="AE4" s="37" t="s">
        <v>323</v>
      </c>
      <c r="AF4" s="37" t="s">
        <v>324</v>
      </c>
      <c r="AG4" s="37" t="s">
        <v>302</v>
      </c>
    </row>
    <row r="5" ht="18.8" customHeight="1" spans="1:33">
      <c r="A5" s="37" t="s">
        <v>165</v>
      </c>
      <c r="B5" s="37" t="s">
        <v>166</v>
      </c>
      <c r="C5" s="37" t="s">
        <v>167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</row>
    <row r="6" s="140" customFormat="1" ht="22.8" customHeight="1" spans="1:33">
      <c r="A6" s="39"/>
      <c r="B6" s="141"/>
      <c r="C6" s="141"/>
      <c r="D6" s="142"/>
      <c r="E6" s="142" t="s">
        <v>138</v>
      </c>
      <c r="F6" s="143">
        <f t="shared" ref="F6:F11" si="0">SUM(G6:AG6)</f>
        <v>18</v>
      </c>
      <c r="G6" s="130">
        <f t="shared" ref="G6:L6" si="1">G8</f>
        <v>5</v>
      </c>
      <c r="H6" s="130">
        <f t="shared" si="1"/>
        <v>5</v>
      </c>
      <c r="I6" s="130"/>
      <c r="J6" s="130">
        <f t="shared" si="1"/>
        <v>0.2</v>
      </c>
      <c r="K6" s="130">
        <f t="shared" si="1"/>
        <v>0.1</v>
      </c>
      <c r="L6" s="130">
        <f t="shared" si="1"/>
        <v>0.5</v>
      </c>
      <c r="M6" s="130"/>
      <c r="N6" s="130"/>
      <c r="O6" s="130"/>
      <c r="P6" s="130">
        <f>P8</f>
        <v>1.5</v>
      </c>
      <c r="Q6" s="130"/>
      <c r="R6" s="130">
        <f>R8</f>
        <v>0.3</v>
      </c>
      <c r="S6" s="130"/>
      <c r="T6" s="130"/>
      <c r="U6" s="130"/>
      <c r="V6" s="130">
        <f t="shared" ref="V6:AA6" si="2">V8</f>
        <v>0.5</v>
      </c>
      <c r="W6" s="130"/>
      <c r="X6" s="130"/>
      <c r="Y6" s="130"/>
      <c r="Z6" s="130">
        <f t="shared" si="2"/>
        <v>0.5</v>
      </c>
      <c r="AA6" s="130">
        <f t="shared" si="2"/>
        <v>0.5</v>
      </c>
      <c r="AB6" s="130"/>
      <c r="AC6" s="130"/>
      <c r="AD6" s="130"/>
      <c r="AE6" s="130"/>
      <c r="AF6" s="130"/>
      <c r="AG6" s="130">
        <f>AG8</f>
        <v>3.9</v>
      </c>
    </row>
    <row r="7" s="140" customFormat="1" ht="22.8" customHeight="1" spans="1:33">
      <c r="A7" s="39"/>
      <c r="B7" s="39"/>
      <c r="C7" s="39"/>
      <c r="D7" s="63">
        <v>602</v>
      </c>
      <c r="E7" s="63" t="s">
        <v>3</v>
      </c>
      <c r="F7" s="143">
        <f t="shared" si="0"/>
        <v>18</v>
      </c>
      <c r="G7" s="130">
        <f t="shared" ref="G7:L7" si="3">G8</f>
        <v>5</v>
      </c>
      <c r="H7" s="130">
        <f t="shared" si="3"/>
        <v>5</v>
      </c>
      <c r="I7" s="130">
        <v>0</v>
      </c>
      <c r="J7" s="130">
        <f t="shared" si="3"/>
        <v>0.2</v>
      </c>
      <c r="K7" s="130">
        <f t="shared" si="3"/>
        <v>0.1</v>
      </c>
      <c r="L7" s="130">
        <f t="shared" si="3"/>
        <v>0.5</v>
      </c>
      <c r="M7" s="130">
        <v>0</v>
      </c>
      <c r="N7" s="130">
        <v>0</v>
      </c>
      <c r="O7" s="130">
        <v>0</v>
      </c>
      <c r="P7" s="130">
        <f t="shared" ref="P7:P10" si="4">P8</f>
        <v>1.5</v>
      </c>
      <c r="Q7" s="130">
        <v>0</v>
      </c>
      <c r="R7" s="130">
        <f t="shared" ref="R7:R10" si="5">R8</f>
        <v>0.3</v>
      </c>
      <c r="S7" s="130">
        <v>0</v>
      </c>
      <c r="T7" s="130">
        <v>0</v>
      </c>
      <c r="U7" s="130">
        <v>0</v>
      </c>
      <c r="V7" s="130">
        <f t="shared" ref="V7:AA7" si="6">V8</f>
        <v>0.5</v>
      </c>
      <c r="W7" s="130">
        <v>0</v>
      </c>
      <c r="X7" s="130">
        <v>0</v>
      </c>
      <c r="Y7" s="130">
        <v>0</v>
      </c>
      <c r="Z7" s="130">
        <f t="shared" si="6"/>
        <v>0.5</v>
      </c>
      <c r="AA7" s="130">
        <f t="shared" si="6"/>
        <v>0.5</v>
      </c>
      <c r="AB7" s="130">
        <v>0</v>
      </c>
      <c r="AC7" s="130">
        <v>0</v>
      </c>
      <c r="AD7" s="130">
        <v>0</v>
      </c>
      <c r="AE7" s="130">
        <v>0</v>
      </c>
      <c r="AF7" s="130">
        <v>0</v>
      </c>
      <c r="AG7" s="130">
        <f t="shared" ref="AG7:AG10" si="7">AG8</f>
        <v>3.9</v>
      </c>
    </row>
    <row r="8" s="140" customFormat="1" ht="22.8" customHeight="1" spans="1:33">
      <c r="A8" s="39"/>
      <c r="B8" s="39"/>
      <c r="C8" s="39"/>
      <c r="D8" s="63">
        <v>602001</v>
      </c>
      <c r="E8" s="63" t="s">
        <v>3</v>
      </c>
      <c r="F8" s="143">
        <f t="shared" si="0"/>
        <v>18</v>
      </c>
      <c r="G8" s="130">
        <f t="shared" ref="G8:L8" si="8">G9</f>
        <v>5</v>
      </c>
      <c r="H8" s="130">
        <f t="shared" si="8"/>
        <v>5</v>
      </c>
      <c r="I8" s="130"/>
      <c r="J8" s="130">
        <f t="shared" si="8"/>
        <v>0.2</v>
      </c>
      <c r="K8" s="130">
        <f t="shared" si="8"/>
        <v>0.1</v>
      </c>
      <c r="L8" s="130">
        <f t="shared" si="8"/>
        <v>0.5</v>
      </c>
      <c r="M8" s="130"/>
      <c r="N8" s="130"/>
      <c r="O8" s="130"/>
      <c r="P8" s="130">
        <f t="shared" si="4"/>
        <v>1.5</v>
      </c>
      <c r="Q8" s="130"/>
      <c r="R8" s="130">
        <f t="shared" si="5"/>
        <v>0.3</v>
      </c>
      <c r="S8" s="130"/>
      <c r="T8" s="130"/>
      <c r="U8" s="130"/>
      <c r="V8" s="130">
        <f t="shared" ref="V8:AA8" si="9">V9</f>
        <v>0.5</v>
      </c>
      <c r="W8" s="130"/>
      <c r="X8" s="130"/>
      <c r="Y8" s="130"/>
      <c r="Z8" s="130">
        <f t="shared" si="9"/>
        <v>0.5</v>
      </c>
      <c r="AA8" s="130">
        <f t="shared" si="9"/>
        <v>0.5</v>
      </c>
      <c r="AB8" s="130"/>
      <c r="AC8" s="130"/>
      <c r="AD8" s="130"/>
      <c r="AE8" s="130"/>
      <c r="AF8" s="130"/>
      <c r="AG8" s="130">
        <f t="shared" si="7"/>
        <v>3.9</v>
      </c>
    </row>
    <row r="9" s="140" customFormat="1" ht="22.8" customHeight="1" spans="1:33">
      <c r="A9" s="39">
        <v>206</v>
      </c>
      <c r="B9" s="39"/>
      <c r="C9" s="39"/>
      <c r="D9" s="63">
        <v>206</v>
      </c>
      <c r="E9" s="63" t="s">
        <v>169</v>
      </c>
      <c r="F9" s="143">
        <f t="shared" si="0"/>
        <v>18</v>
      </c>
      <c r="G9" s="130">
        <f t="shared" ref="G9:L9" si="10">G10</f>
        <v>5</v>
      </c>
      <c r="H9" s="130">
        <f t="shared" si="10"/>
        <v>5</v>
      </c>
      <c r="I9" s="130"/>
      <c r="J9" s="130">
        <f t="shared" si="10"/>
        <v>0.2</v>
      </c>
      <c r="K9" s="130">
        <f t="shared" si="10"/>
        <v>0.1</v>
      </c>
      <c r="L9" s="130">
        <f t="shared" si="10"/>
        <v>0.5</v>
      </c>
      <c r="M9" s="130"/>
      <c r="N9" s="130"/>
      <c r="O9" s="130"/>
      <c r="P9" s="130">
        <f t="shared" si="4"/>
        <v>1.5</v>
      </c>
      <c r="Q9" s="130"/>
      <c r="R9" s="130">
        <f t="shared" si="5"/>
        <v>0.3</v>
      </c>
      <c r="S9" s="130"/>
      <c r="T9" s="130"/>
      <c r="U9" s="130"/>
      <c r="V9" s="130">
        <f t="shared" ref="V9:AA9" si="11">V10</f>
        <v>0.5</v>
      </c>
      <c r="W9" s="130"/>
      <c r="X9" s="130"/>
      <c r="Y9" s="130"/>
      <c r="Z9" s="130">
        <f t="shared" si="11"/>
        <v>0.5</v>
      </c>
      <c r="AA9" s="130">
        <f t="shared" si="11"/>
        <v>0.5</v>
      </c>
      <c r="AB9" s="130"/>
      <c r="AC9" s="130"/>
      <c r="AD9" s="130"/>
      <c r="AE9" s="130"/>
      <c r="AF9" s="130"/>
      <c r="AG9" s="130">
        <f t="shared" si="7"/>
        <v>3.9</v>
      </c>
    </row>
    <row r="10" s="140" customFormat="1" ht="22.8" customHeight="1" spans="1:33">
      <c r="A10" s="39">
        <v>206</v>
      </c>
      <c r="B10" s="144" t="s">
        <v>170</v>
      </c>
      <c r="C10" s="144"/>
      <c r="D10" s="63">
        <v>20607</v>
      </c>
      <c r="E10" s="63" t="s">
        <v>172</v>
      </c>
      <c r="F10" s="143">
        <f t="shared" si="0"/>
        <v>18</v>
      </c>
      <c r="G10" s="130">
        <f t="shared" ref="G10:L10" si="12">G11</f>
        <v>5</v>
      </c>
      <c r="H10" s="130">
        <f t="shared" si="12"/>
        <v>5</v>
      </c>
      <c r="I10" s="130"/>
      <c r="J10" s="130">
        <f t="shared" si="12"/>
        <v>0.2</v>
      </c>
      <c r="K10" s="130">
        <f t="shared" si="12"/>
        <v>0.1</v>
      </c>
      <c r="L10" s="130">
        <f t="shared" si="12"/>
        <v>0.5</v>
      </c>
      <c r="M10" s="130"/>
      <c r="N10" s="130"/>
      <c r="O10" s="130"/>
      <c r="P10" s="130">
        <f t="shared" si="4"/>
        <v>1.5</v>
      </c>
      <c r="Q10" s="130"/>
      <c r="R10" s="130">
        <f t="shared" si="5"/>
        <v>0.3</v>
      </c>
      <c r="S10" s="130"/>
      <c r="T10" s="130"/>
      <c r="U10" s="130"/>
      <c r="V10" s="130">
        <f t="shared" ref="V10:AA10" si="13">V11</f>
        <v>0.5</v>
      </c>
      <c r="W10" s="130"/>
      <c r="X10" s="130"/>
      <c r="Y10" s="130"/>
      <c r="Z10" s="130">
        <f t="shared" si="13"/>
        <v>0.5</v>
      </c>
      <c r="AA10" s="130">
        <f t="shared" si="13"/>
        <v>0.5</v>
      </c>
      <c r="AB10" s="130"/>
      <c r="AC10" s="130"/>
      <c r="AD10" s="130"/>
      <c r="AE10" s="130"/>
      <c r="AF10" s="130"/>
      <c r="AG10" s="130">
        <f t="shared" si="7"/>
        <v>3.9</v>
      </c>
    </row>
    <row r="11" customFormat="1" ht="22.8" customHeight="1" spans="1:33">
      <c r="A11" s="145">
        <v>206</v>
      </c>
      <c r="B11" s="146" t="s">
        <v>170</v>
      </c>
      <c r="C11" s="146" t="s">
        <v>173</v>
      </c>
      <c r="D11" s="67">
        <v>2060799</v>
      </c>
      <c r="E11" s="67" t="s">
        <v>175</v>
      </c>
      <c r="F11" s="147">
        <f t="shared" si="0"/>
        <v>18</v>
      </c>
      <c r="G11" s="127">
        <v>5</v>
      </c>
      <c r="H11" s="127">
        <v>5</v>
      </c>
      <c r="I11" s="127"/>
      <c r="J11" s="127">
        <v>0.2</v>
      </c>
      <c r="K11" s="127">
        <v>0.1</v>
      </c>
      <c r="L11" s="127">
        <v>0.5</v>
      </c>
      <c r="M11" s="127"/>
      <c r="N11" s="127"/>
      <c r="O11" s="127"/>
      <c r="P11" s="127">
        <v>1.5</v>
      </c>
      <c r="Q11" s="127"/>
      <c r="R11" s="127">
        <v>0.3</v>
      </c>
      <c r="S11" s="127"/>
      <c r="T11" s="127"/>
      <c r="U11" s="127"/>
      <c r="V11" s="127">
        <v>0.5</v>
      </c>
      <c r="W11" s="127"/>
      <c r="X11" s="127"/>
      <c r="Y11" s="127"/>
      <c r="Z11" s="127">
        <v>0.5</v>
      </c>
      <c r="AA11" s="127">
        <v>0.5</v>
      </c>
      <c r="AB11" s="127"/>
      <c r="AC11" s="127"/>
      <c r="AD11" s="127"/>
      <c r="AE11" s="127"/>
      <c r="AF11" s="127"/>
      <c r="AG11" s="127">
        <v>3.9</v>
      </c>
    </row>
    <row r="12" s="140" customFormat="1" spans="1:33">
      <c r="D12" s="148"/>
      <c r="E12" s="148"/>
      <c r="F12" s="148"/>
    </row>
    <row r="13" s="140" customFormat="1"/>
    <row r="14" s="140" customFormat="1"/>
  </sheetData>
  <mergeCells count="35"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C15" sqref="C15"/>
    </sheetView>
  </sheetViews>
  <sheetFormatPr defaultColWidth="10" defaultRowHeight="14.4" outlineLevelCol="7"/>
  <cols>
    <col min="1" max="1" width="13.3333333333333" customWidth="1"/>
    <col min="2" max="2" width="29.712962962963" customWidth="1"/>
    <col min="3" max="3" width="20.7685185185185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4.3" customHeight="1" spans="1:8">
      <c r="A1" s="54"/>
      <c r="G1" s="55" t="s">
        <v>325</v>
      </c>
      <c r="H1" s="55"/>
    </row>
    <row r="2" ht="29.35" customHeight="1" spans="1:8">
      <c r="A2" s="56" t="s">
        <v>19</v>
      </c>
      <c r="B2" s="56"/>
      <c r="C2" s="56"/>
      <c r="D2" s="56"/>
      <c r="E2" s="56"/>
      <c r="F2" s="56"/>
      <c r="G2" s="56"/>
      <c r="H2" s="56"/>
    </row>
    <row r="3" ht="21.1" customHeight="1" spans="1:8">
      <c r="A3" s="57" t="s">
        <v>32</v>
      </c>
      <c r="B3" s="57"/>
      <c r="C3" s="57"/>
      <c r="D3" s="57"/>
      <c r="E3" s="57"/>
      <c r="F3" s="57"/>
      <c r="G3" s="57"/>
      <c r="H3" s="58" t="s">
        <v>33</v>
      </c>
    </row>
    <row r="4" ht="20.35" customHeight="1" spans="1:8">
      <c r="A4" s="37" t="s">
        <v>326</v>
      </c>
      <c r="B4" s="37" t="s">
        <v>327</v>
      </c>
      <c r="C4" s="37" t="s">
        <v>328</v>
      </c>
      <c r="D4" s="37" t="s">
        <v>329</v>
      </c>
      <c r="E4" s="37" t="s">
        <v>330</v>
      </c>
      <c r="F4" s="37"/>
      <c r="G4" s="37"/>
      <c r="H4" s="37" t="s">
        <v>331</v>
      </c>
    </row>
    <row r="5" ht="22.6" customHeight="1" spans="1:8">
      <c r="A5" s="37"/>
      <c r="B5" s="37"/>
      <c r="C5" s="37"/>
      <c r="D5" s="37"/>
      <c r="E5" s="37" t="s">
        <v>140</v>
      </c>
      <c r="F5" s="37" t="s">
        <v>332</v>
      </c>
      <c r="G5" s="37" t="s">
        <v>333</v>
      </c>
      <c r="H5" s="37"/>
    </row>
    <row r="6" s="134" customFormat="1" ht="22.8" customHeight="1" spans="1:8">
      <c r="A6" s="135"/>
      <c r="B6" s="135" t="s">
        <v>138</v>
      </c>
      <c r="C6" s="136">
        <v>0.5</v>
      </c>
      <c r="D6" s="119">
        <v>0</v>
      </c>
      <c r="E6" s="119">
        <v>0</v>
      </c>
      <c r="F6" s="119">
        <v>0</v>
      </c>
      <c r="G6" s="119">
        <v>0</v>
      </c>
      <c r="H6" s="136">
        <v>0.5</v>
      </c>
    </row>
    <row r="7" s="134" customFormat="1" ht="22.8" customHeight="1" spans="1:8">
      <c r="A7" s="135">
        <v>602</v>
      </c>
      <c r="B7" s="135" t="s">
        <v>3</v>
      </c>
      <c r="C7" s="136">
        <v>0.5</v>
      </c>
      <c r="D7" s="136">
        <v>0</v>
      </c>
      <c r="E7" s="136">
        <v>0</v>
      </c>
      <c r="F7" s="136">
        <v>0</v>
      </c>
      <c r="G7" s="136">
        <v>0</v>
      </c>
      <c r="H7" s="136">
        <v>0.5</v>
      </c>
    </row>
    <row r="8" s="134" customFormat="1" ht="22.8" customHeight="1" spans="1:8">
      <c r="A8" s="137" t="s">
        <v>334</v>
      </c>
      <c r="B8" s="137" t="s">
        <v>335</v>
      </c>
      <c r="C8" s="138">
        <v>0.5</v>
      </c>
      <c r="D8" s="139"/>
      <c r="E8" s="138"/>
      <c r="F8" s="139"/>
      <c r="G8" s="139"/>
      <c r="H8" s="139">
        <v>0.5</v>
      </c>
    </row>
    <row r="9" ht="14.3" customHeight="1" spans="1:8">
      <c r="A9" s="69"/>
      <c r="B9" s="69"/>
      <c r="C9" s="69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J16" sqref="J16"/>
    </sheetView>
  </sheetViews>
  <sheetFormatPr defaultColWidth="10" defaultRowHeight="14.4" outlineLevelCol="7"/>
  <cols>
    <col min="1" max="1" width="11.3981481481481" customWidth="1"/>
    <col min="2" max="2" width="24.8240740740741" customWidth="1"/>
    <col min="3" max="3" width="16.1388888888889" customWidth="1"/>
    <col min="4" max="4" width="12.8888888888889" customWidth="1"/>
    <col min="5" max="5" width="12.7592592592593" customWidth="1"/>
    <col min="6" max="6" width="13.8425925925926" customWidth="1"/>
    <col min="7" max="7" width="14.1203703703704" customWidth="1"/>
    <col min="8" max="8" width="16.287037037037" customWidth="1"/>
  </cols>
  <sheetData>
    <row r="1" ht="14.3" customHeight="1" spans="1:8">
      <c r="A1" s="54"/>
      <c r="G1" s="55" t="s">
        <v>336</v>
      </c>
      <c r="H1" s="55"/>
    </row>
    <row r="2" ht="33.9" customHeight="1" spans="1:8">
      <c r="A2" s="56" t="s">
        <v>20</v>
      </c>
      <c r="B2" s="56"/>
      <c r="C2" s="56"/>
      <c r="D2" s="56"/>
      <c r="E2" s="56"/>
      <c r="F2" s="56"/>
      <c r="G2" s="56"/>
      <c r="H2" s="56"/>
    </row>
    <row r="3" ht="21.1" customHeight="1" spans="1:8">
      <c r="A3" s="57" t="s">
        <v>32</v>
      </c>
      <c r="B3" s="57"/>
      <c r="C3" s="57"/>
      <c r="D3" s="57"/>
      <c r="E3" s="57"/>
      <c r="F3" s="57"/>
      <c r="G3" s="57"/>
      <c r="H3" s="58" t="s">
        <v>33</v>
      </c>
    </row>
    <row r="4" ht="20.35" customHeight="1" spans="1:8">
      <c r="A4" s="37" t="s">
        <v>158</v>
      </c>
      <c r="B4" s="37" t="s">
        <v>159</v>
      </c>
      <c r="C4" s="37" t="s">
        <v>138</v>
      </c>
      <c r="D4" s="37" t="s">
        <v>337</v>
      </c>
      <c r="E4" s="37"/>
      <c r="F4" s="37"/>
      <c r="G4" s="37"/>
      <c r="H4" s="37" t="s">
        <v>161</v>
      </c>
    </row>
    <row r="5" ht="17.3" customHeight="1" spans="1:8">
      <c r="A5" s="37"/>
      <c r="B5" s="37"/>
      <c r="C5" s="37"/>
      <c r="D5" s="37" t="s">
        <v>140</v>
      </c>
      <c r="E5" s="37" t="s">
        <v>253</v>
      </c>
      <c r="F5" s="37"/>
      <c r="G5" s="37" t="s">
        <v>254</v>
      </c>
      <c r="H5" s="37"/>
    </row>
    <row r="6" ht="24.1" customHeight="1" spans="1:8">
      <c r="A6" s="37"/>
      <c r="B6" s="37"/>
      <c r="C6" s="37"/>
      <c r="D6" s="37"/>
      <c r="E6" s="37" t="s">
        <v>231</v>
      </c>
      <c r="F6" s="37" t="s">
        <v>223</v>
      </c>
      <c r="G6" s="37"/>
      <c r="H6" s="37"/>
    </row>
    <row r="7" ht="19.9" customHeight="1" spans="1:8">
      <c r="A7" s="123"/>
      <c r="B7" s="39" t="s">
        <v>138</v>
      </c>
      <c r="C7" s="119">
        <v>0</v>
      </c>
      <c r="D7" s="119">
        <v>0</v>
      </c>
      <c r="E7" s="119">
        <v>0</v>
      </c>
      <c r="F7" s="119">
        <v>0</v>
      </c>
      <c r="G7" s="119">
        <v>0</v>
      </c>
      <c r="H7" s="119">
        <v>0</v>
      </c>
    </row>
    <row r="8" ht="19.9" customHeight="1" spans="1:8">
      <c r="A8" s="124"/>
      <c r="B8" s="124"/>
      <c r="C8" s="119"/>
      <c r="D8" s="119"/>
      <c r="E8" s="119"/>
      <c r="F8" s="119"/>
      <c r="G8" s="119"/>
      <c r="H8" s="119"/>
    </row>
    <row r="9" ht="19.9" customHeight="1" spans="1:8">
      <c r="A9" s="124"/>
      <c r="B9" s="124"/>
      <c r="C9" s="119"/>
      <c r="D9" s="119"/>
      <c r="E9" s="119"/>
      <c r="F9" s="119"/>
      <c r="G9" s="119"/>
      <c r="H9" s="119"/>
    </row>
    <row r="10" ht="19.9" customHeight="1" spans="1:8">
      <c r="A10" s="124"/>
      <c r="B10" s="124"/>
      <c r="C10" s="119"/>
      <c r="D10" s="119"/>
      <c r="E10" s="119"/>
      <c r="F10" s="119"/>
      <c r="G10" s="119"/>
      <c r="H10" s="119"/>
    </row>
    <row r="11" ht="19.9" customHeight="1" spans="1:8">
      <c r="A11" s="125"/>
      <c r="B11" s="125"/>
      <c r="C11" s="126"/>
      <c r="D11" s="126"/>
      <c r="E11" s="127"/>
      <c r="F11" s="127"/>
      <c r="G11" s="127"/>
      <c r="H11" s="127"/>
    </row>
    <row r="12" ht="14.3" customHeight="1" spans="1:8">
      <c r="A12" s="69"/>
      <c r="B12" s="69"/>
      <c r="C12" s="69"/>
      <c r="D12" s="69"/>
    </row>
    <row r="13" ht="14.3" customHeight="1" spans="1:8">
      <c r="A13" s="69" t="s">
        <v>338</v>
      </c>
      <c r="B13" s="69"/>
      <c r="C13" s="69"/>
      <c r="D13" s="69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L15" sqref="L15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7962962962963" customWidth="1"/>
    <col min="7" max="20" width="7.18518518518519" customWidth="1"/>
    <col min="21" max="21" width="9.76851851851852" customWidth="1"/>
  </cols>
  <sheetData>
    <row r="1" ht="14.3" customHeight="1" spans="1:20">
      <c r="A1" s="54"/>
      <c r="S1" s="55" t="s">
        <v>339</v>
      </c>
      <c r="T1" s="55"/>
    </row>
    <row r="2" ht="41.45" customHeight="1" spans="1:20">
      <c r="A2" s="56" t="s">
        <v>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ht="21.1" customHeight="1" spans="1:20">
      <c r="A3" s="57" t="s">
        <v>32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33</v>
      </c>
      <c r="T3" s="58"/>
    </row>
    <row r="4" ht="24.1" customHeight="1" spans="1:20">
      <c r="A4" s="37" t="s">
        <v>157</v>
      </c>
      <c r="B4" s="37"/>
      <c r="C4" s="37"/>
      <c r="D4" s="37" t="s">
        <v>212</v>
      </c>
      <c r="E4" s="37" t="s">
        <v>213</v>
      </c>
      <c r="F4" s="37" t="s">
        <v>214</v>
      </c>
      <c r="G4" s="37" t="s">
        <v>215</v>
      </c>
      <c r="H4" s="37" t="s">
        <v>216</v>
      </c>
      <c r="I4" s="37" t="s">
        <v>217</v>
      </c>
      <c r="J4" s="37" t="s">
        <v>218</v>
      </c>
      <c r="K4" s="37" t="s">
        <v>219</v>
      </c>
      <c r="L4" s="37" t="s">
        <v>220</v>
      </c>
      <c r="M4" s="37" t="s">
        <v>221</v>
      </c>
      <c r="N4" s="37" t="s">
        <v>222</v>
      </c>
      <c r="O4" s="37" t="s">
        <v>223</v>
      </c>
      <c r="P4" s="37" t="s">
        <v>224</v>
      </c>
      <c r="Q4" s="37" t="s">
        <v>225</v>
      </c>
      <c r="R4" s="37" t="s">
        <v>226</v>
      </c>
      <c r="S4" s="37" t="s">
        <v>227</v>
      </c>
      <c r="T4" s="37" t="s">
        <v>228</v>
      </c>
    </row>
    <row r="5" ht="17.3" customHeight="1" spans="1:20">
      <c r="A5" s="37" t="s">
        <v>165</v>
      </c>
      <c r="B5" s="37" t="s">
        <v>166</v>
      </c>
      <c r="C5" s="37" t="s">
        <v>167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</row>
    <row r="6" ht="19.9" customHeight="1" spans="1:20">
      <c r="A6" s="123"/>
      <c r="B6" s="123"/>
      <c r="C6" s="123"/>
      <c r="D6" s="123"/>
      <c r="E6" s="123" t="s">
        <v>138</v>
      </c>
      <c r="F6" s="119">
        <v>0</v>
      </c>
      <c r="G6" s="119">
        <v>0</v>
      </c>
      <c r="H6" s="119">
        <v>0</v>
      </c>
      <c r="I6" s="119">
        <v>0</v>
      </c>
      <c r="J6" s="119">
        <v>0</v>
      </c>
      <c r="K6" s="119">
        <v>0</v>
      </c>
      <c r="L6" s="119">
        <v>0</v>
      </c>
      <c r="M6" s="119">
        <v>0</v>
      </c>
      <c r="N6" s="119">
        <v>0</v>
      </c>
      <c r="O6" s="119">
        <v>0</v>
      </c>
      <c r="P6" s="119">
        <v>0</v>
      </c>
      <c r="Q6" s="119">
        <v>0</v>
      </c>
      <c r="R6" s="119">
        <v>0</v>
      </c>
      <c r="S6" s="119">
        <v>0</v>
      </c>
      <c r="T6" s="119">
        <v>0</v>
      </c>
    </row>
    <row r="7" ht="19.9" customHeight="1" spans="1:20">
      <c r="A7" s="128"/>
      <c r="B7" s="128"/>
      <c r="C7" s="128"/>
      <c r="D7" s="124"/>
      <c r="E7" s="124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</row>
    <row r="8" ht="19.9" customHeight="1" spans="1:20">
      <c r="A8" s="123"/>
      <c r="B8" s="123"/>
      <c r="C8" s="123"/>
      <c r="D8" s="123"/>
      <c r="E8" s="123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</row>
    <row r="9" ht="19.9" customHeight="1" spans="1:20">
      <c r="A9" s="123"/>
      <c r="B9" s="123"/>
      <c r="C9" s="123"/>
      <c r="D9" s="123"/>
      <c r="E9" s="123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</row>
    <row r="10" ht="19.9" customHeight="1" spans="1:20">
      <c r="A10" s="131"/>
      <c r="B10" s="131"/>
      <c r="C10" s="131"/>
      <c r="D10" s="125"/>
      <c r="E10" s="132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</row>
    <row r="11" ht="14.3" customHeight="1" spans="1:20">
      <c r="A11" s="69"/>
      <c r="B11" s="69"/>
      <c r="C11" s="69"/>
      <c r="D11" s="69"/>
      <c r="E11" s="69"/>
      <c r="F11" s="69"/>
      <c r="G11" s="69"/>
      <c r="H11" s="69"/>
    </row>
    <row r="12" ht="14.3" customHeight="1" spans="1:20">
      <c r="A12" s="69" t="s">
        <v>338</v>
      </c>
      <c r="B12" s="69"/>
      <c r="C12" s="69"/>
      <c r="D12" s="69"/>
      <c r="E12" s="69"/>
      <c r="F12" s="69"/>
      <c r="G12" s="69"/>
      <c r="H12" s="69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R20" sqref="R20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7962962962963" customWidth="1"/>
    <col min="7" max="20" width="7.18518518518519" customWidth="1"/>
    <col min="21" max="21" width="9.76851851851852" customWidth="1"/>
  </cols>
  <sheetData>
    <row r="1" ht="14.3" customHeight="1" spans="1:20">
      <c r="A1" s="54"/>
      <c r="S1" s="55" t="s">
        <v>340</v>
      </c>
      <c r="T1" s="55"/>
    </row>
    <row r="2" ht="41.45" customHeight="1" spans="1:20">
      <c r="A2" s="56" t="s">
        <v>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18.8" customHeight="1" spans="1:20">
      <c r="A3" s="57" t="s">
        <v>32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33</v>
      </c>
      <c r="T3" s="58"/>
    </row>
    <row r="4" ht="25.6" customHeight="1" spans="1:20">
      <c r="A4" s="37" t="s">
        <v>157</v>
      </c>
      <c r="B4" s="37"/>
      <c r="C4" s="37"/>
      <c r="D4" s="37" t="s">
        <v>212</v>
      </c>
      <c r="E4" s="37" t="s">
        <v>213</v>
      </c>
      <c r="F4" s="37" t="s">
        <v>230</v>
      </c>
      <c r="G4" s="37" t="s">
        <v>160</v>
      </c>
      <c r="H4" s="37"/>
      <c r="I4" s="37"/>
      <c r="J4" s="37"/>
      <c r="K4" s="37" t="s">
        <v>161</v>
      </c>
      <c r="L4" s="37"/>
      <c r="M4" s="37"/>
      <c r="N4" s="37"/>
      <c r="O4" s="37"/>
      <c r="P4" s="37"/>
      <c r="Q4" s="37"/>
      <c r="R4" s="37"/>
      <c r="S4" s="37"/>
      <c r="T4" s="37"/>
    </row>
    <row r="5" ht="43.7" customHeight="1" spans="1:20">
      <c r="A5" s="37" t="s">
        <v>165</v>
      </c>
      <c r="B5" s="37" t="s">
        <v>166</v>
      </c>
      <c r="C5" s="37" t="s">
        <v>167</v>
      </c>
      <c r="D5" s="37"/>
      <c r="E5" s="37"/>
      <c r="F5" s="37"/>
      <c r="G5" s="37" t="s">
        <v>138</v>
      </c>
      <c r="H5" s="37" t="s">
        <v>231</v>
      </c>
      <c r="I5" s="37" t="s">
        <v>232</v>
      </c>
      <c r="J5" s="37" t="s">
        <v>223</v>
      </c>
      <c r="K5" s="37" t="s">
        <v>138</v>
      </c>
      <c r="L5" s="37" t="s">
        <v>234</v>
      </c>
      <c r="M5" s="37" t="s">
        <v>235</v>
      </c>
      <c r="N5" s="37" t="s">
        <v>225</v>
      </c>
      <c r="O5" s="37" t="s">
        <v>236</v>
      </c>
      <c r="P5" s="37" t="s">
        <v>237</v>
      </c>
      <c r="Q5" s="37" t="s">
        <v>238</v>
      </c>
      <c r="R5" s="37" t="s">
        <v>221</v>
      </c>
      <c r="S5" s="37" t="s">
        <v>224</v>
      </c>
      <c r="T5" s="37" t="s">
        <v>228</v>
      </c>
    </row>
    <row r="6" ht="19.9" customHeight="1" spans="1:20">
      <c r="A6" s="123"/>
      <c r="B6" s="123"/>
      <c r="C6" s="123"/>
      <c r="D6" s="123"/>
      <c r="E6" s="123" t="s">
        <v>138</v>
      </c>
      <c r="F6" s="119">
        <v>0</v>
      </c>
      <c r="G6" s="119">
        <v>0</v>
      </c>
      <c r="H6" s="119">
        <v>0</v>
      </c>
      <c r="I6" s="119">
        <v>0</v>
      </c>
      <c r="J6" s="119">
        <v>0</v>
      </c>
      <c r="K6" s="119">
        <v>0</v>
      </c>
      <c r="L6" s="119">
        <v>0</v>
      </c>
      <c r="M6" s="119">
        <v>0</v>
      </c>
      <c r="N6" s="119">
        <v>0</v>
      </c>
      <c r="O6" s="119">
        <v>0</v>
      </c>
      <c r="P6" s="119">
        <v>0</v>
      </c>
      <c r="Q6" s="119">
        <v>0</v>
      </c>
      <c r="R6" s="119">
        <v>0</v>
      </c>
      <c r="S6" s="119">
        <v>0</v>
      </c>
      <c r="T6" s="119">
        <v>0</v>
      </c>
    </row>
    <row r="7" ht="19.9" customHeight="1" spans="1:20">
      <c r="A7" s="128"/>
      <c r="B7" s="128"/>
      <c r="C7" s="128"/>
      <c r="D7" s="124"/>
      <c r="E7" s="124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</row>
    <row r="8" ht="19.9" customHeight="1" spans="1:20">
      <c r="A8" s="39"/>
      <c r="B8" s="39"/>
      <c r="C8" s="39"/>
      <c r="D8" s="129"/>
      <c r="E8" s="129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</row>
    <row r="9" ht="19.9" customHeight="1" spans="1:20">
      <c r="A9" s="39"/>
      <c r="B9" s="39"/>
      <c r="C9" s="39"/>
      <c r="D9" s="129"/>
      <c r="E9" s="129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</row>
    <row r="10" ht="19.9" customHeight="1" spans="1:20">
      <c r="A10" s="131"/>
      <c r="B10" s="131"/>
      <c r="C10" s="131"/>
      <c r="D10" s="125"/>
      <c r="E10" s="132"/>
      <c r="F10" s="127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</row>
    <row r="11" ht="14.3" customHeight="1" spans="1:20">
      <c r="A11" s="69"/>
      <c r="B11" s="69"/>
      <c r="C11" s="69"/>
      <c r="D11" s="69"/>
      <c r="E11" s="69"/>
      <c r="F11" s="69"/>
      <c r="G11" s="69"/>
      <c r="H11" s="69"/>
    </row>
    <row r="12" ht="14.3" customHeight="1" spans="1:20">
      <c r="A12" s="69" t="s">
        <v>338</v>
      </c>
      <c r="B12" s="69"/>
      <c r="C12" s="69"/>
      <c r="D12" s="69"/>
      <c r="E12" s="69"/>
      <c r="F12" s="69"/>
      <c r="G12" s="69"/>
      <c r="H12" s="69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workbookViewId="0">
      <selection activeCell="C35" sqref="C35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28.6" customHeight="1" spans="1:3">
      <c r="A1" s="54"/>
      <c r="B1" s="152" t="s">
        <v>4</v>
      </c>
      <c r="C1" s="152"/>
    </row>
    <row r="2" ht="21.85" customHeight="1" spans="1:3">
      <c r="B2" s="152"/>
      <c r="C2" s="152"/>
    </row>
    <row r="3" ht="27.1" customHeight="1" spans="1:3">
      <c r="B3" s="183" t="s">
        <v>5</v>
      </c>
      <c r="C3" s="183"/>
    </row>
    <row r="4" ht="28.45" customHeight="1" spans="1:3">
      <c r="B4" s="184">
        <v>1</v>
      </c>
      <c r="C4" s="185" t="s">
        <v>6</v>
      </c>
    </row>
    <row r="5" ht="28.45" customHeight="1" spans="1:3">
      <c r="B5" s="184">
        <v>2</v>
      </c>
      <c r="C5" s="186" t="s">
        <v>7</v>
      </c>
    </row>
    <row r="6" ht="28.45" customHeight="1" spans="1:3">
      <c r="B6" s="184">
        <v>3</v>
      </c>
      <c r="C6" s="185" t="s">
        <v>8</v>
      </c>
    </row>
    <row r="7" ht="28.45" customHeight="1" spans="1:3">
      <c r="B7" s="184">
        <v>4</v>
      </c>
      <c r="C7" s="185" t="s">
        <v>9</v>
      </c>
    </row>
    <row r="8" ht="28.45" customHeight="1" spans="1:3">
      <c r="B8" s="184">
        <v>5</v>
      </c>
      <c r="C8" s="185" t="s">
        <v>10</v>
      </c>
    </row>
    <row r="9" ht="28.45" customHeight="1" spans="1:3">
      <c r="B9" s="184">
        <v>6</v>
      </c>
      <c r="C9" s="185" t="s">
        <v>11</v>
      </c>
    </row>
    <row r="10" ht="28.45" customHeight="1" spans="1:3">
      <c r="B10" s="184">
        <v>7</v>
      </c>
      <c r="C10" s="185" t="s">
        <v>12</v>
      </c>
    </row>
    <row r="11" ht="28.45" customHeight="1" spans="1:3">
      <c r="B11" s="184">
        <v>8</v>
      </c>
      <c r="C11" s="185" t="s">
        <v>13</v>
      </c>
    </row>
    <row r="12" ht="28.45" customHeight="1" spans="1:3">
      <c r="B12" s="184">
        <v>9</v>
      </c>
      <c r="C12" s="185" t="s">
        <v>14</v>
      </c>
    </row>
    <row r="13" ht="28.45" customHeight="1" spans="1:3">
      <c r="B13" s="184">
        <v>10</v>
      </c>
      <c r="C13" s="185" t="s">
        <v>15</v>
      </c>
    </row>
    <row r="14" ht="28.45" customHeight="1" spans="1:3">
      <c r="B14" s="184">
        <v>11</v>
      </c>
      <c r="C14" s="185" t="s">
        <v>16</v>
      </c>
    </row>
    <row r="15" ht="28.45" customHeight="1" spans="1:3">
      <c r="B15" s="184">
        <v>12</v>
      </c>
      <c r="C15" s="185" t="s">
        <v>17</v>
      </c>
    </row>
    <row r="16" ht="28.45" customHeight="1" spans="1:3">
      <c r="B16" s="184">
        <v>13</v>
      </c>
      <c r="C16" s="185" t="s">
        <v>18</v>
      </c>
    </row>
    <row r="17" ht="28.45" customHeight="1" spans="2:3">
      <c r="B17" s="184">
        <v>14</v>
      </c>
      <c r="C17" s="185" t="s">
        <v>19</v>
      </c>
    </row>
    <row r="18" ht="28.45" customHeight="1" spans="2:3">
      <c r="B18" s="184">
        <v>15</v>
      </c>
      <c r="C18" s="185" t="s">
        <v>20</v>
      </c>
    </row>
    <row r="19" ht="28.45" customHeight="1" spans="2:3">
      <c r="B19" s="184">
        <v>16</v>
      </c>
      <c r="C19" s="185" t="s">
        <v>21</v>
      </c>
    </row>
    <row r="20" ht="28.45" customHeight="1" spans="2:3">
      <c r="B20" s="184">
        <v>17</v>
      </c>
      <c r="C20" s="185" t="s">
        <v>22</v>
      </c>
    </row>
    <row r="21" ht="28.45" customHeight="1" spans="2:3">
      <c r="B21" s="184">
        <v>18</v>
      </c>
      <c r="C21" s="185" t="s">
        <v>23</v>
      </c>
    </row>
    <row r="22" ht="28.45" customHeight="1" spans="2:3">
      <c r="B22" s="184">
        <v>19</v>
      </c>
      <c r="C22" s="185" t="s">
        <v>24</v>
      </c>
    </row>
    <row r="23" ht="28.45" customHeight="1" spans="2:3">
      <c r="B23" s="184">
        <v>20</v>
      </c>
      <c r="C23" s="185" t="s">
        <v>25</v>
      </c>
    </row>
    <row r="24" ht="28.45" customHeight="1" spans="2:3">
      <c r="B24" s="184">
        <v>21</v>
      </c>
      <c r="C24" s="185" t="s">
        <v>26</v>
      </c>
    </row>
    <row r="25" ht="28.45" customHeight="1" spans="2:3">
      <c r="B25" s="184">
        <v>22</v>
      </c>
      <c r="C25" s="185" t="s">
        <v>27</v>
      </c>
    </row>
    <row r="26" ht="28.45" customHeight="1" spans="2:3">
      <c r="B26" s="184">
        <v>23</v>
      </c>
      <c r="C26" s="185" t="s">
        <v>28</v>
      </c>
    </row>
    <row r="27" ht="28.45" customHeight="1" spans="2:3">
      <c r="B27" s="184">
        <v>24</v>
      </c>
      <c r="C27" s="185" t="s">
        <v>29</v>
      </c>
    </row>
    <row r="28" ht="28.45" customHeight="1" spans="2:3">
      <c r="B28" s="184">
        <v>25</v>
      </c>
      <c r="C28" s="186" t="s">
        <v>30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K26" sqref="K26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4.3" customHeight="1" spans="1:8">
      <c r="A1" s="54"/>
      <c r="H1" s="55" t="s">
        <v>341</v>
      </c>
    </row>
    <row r="2" ht="33.9" customHeight="1" spans="1:8">
      <c r="A2" s="56" t="s">
        <v>342</v>
      </c>
      <c r="B2" s="56"/>
      <c r="C2" s="56"/>
      <c r="D2" s="56"/>
      <c r="E2" s="56"/>
      <c r="F2" s="56"/>
      <c r="G2" s="56"/>
      <c r="H2" s="56"/>
    </row>
    <row r="3" ht="21.1" customHeight="1" spans="1:8">
      <c r="A3" s="57" t="s">
        <v>32</v>
      </c>
      <c r="B3" s="57"/>
      <c r="C3" s="57"/>
      <c r="D3" s="57"/>
      <c r="E3" s="57"/>
      <c r="F3" s="57"/>
      <c r="G3" s="57"/>
      <c r="H3" s="58" t="s">
        <v>33</v>
      </c>
    </row>
    <row r="4" ht="17.3" customHeight="1" spans="1:8">
      <c r="A4" s="37" t="s">
        <v>158</v>
      </c>
      <c r="B4" s="37" t="s">
        <v>159</v>
      </c>
      <c r="C4" s="37" t="s">
        <v>138</v>
      </c>
      <c r="D4" s="37" t="s">
        <v>343</v>
      </c>
      <c r="E4" s="37"/>
      <c r="F4" s="37"/>
      <c r="G4" s="37"/>
      <c r="H4" s="37" t="s">
        <v>161</v>
      </c>
    </row>
    <row r="5" ht="20.35" customHeight="1" spans="1:8">
      <c r="A5" s="37"/>
      <c r="B5" s="37"/>
      <c r="C5" s="37"/>
      <c r="D5" s="37" t="s">
        <v>140</v>
      </c>
      <c r="E5" s="37" t="s">
        <v>253</v>
      </c>
      <c r="F5" s="37"/>
      <c r="G5" s="37" t="s">
        <v>254</v>
      </c>
      <c r="H5" s="37"/>
    </row>
    <row r="6" ht="20.35" customHeight="1" spans="1:8">
      <c r="A6" s="37"/>
      <c r="B6" s="37"/>
      <c r="C6" s="37"/>
      <c r="D6" s="37"/>
      <c r="E6" s="37" t="s">
        <v>231</v>
      </c>
      <c r="F6" s="37" t="s">
        <v>223</v>
      </c>
      <c r="G6" s="37"/>
      <c r="H6" s="37"/>
    </row>
    <row r="7" ht="19.9" customHeight="1" spans="1:8">
      <c r="A7" s="123"/>
      <c r="B7" s="39" t="s">
        <v>138</v>
      </c>
      <c r="C7" s="119">
        <v>0</v>
      </c>
      <c r="D7" s="119">
        <v>0</v>
      </c>
      <c r="E7" s="119">
        <v>0</v>
      </c>
      <c r="F7" s="119">
        <v>0</v>
      </c>
      <c r="G7" s="119">
        <v>0</v>
      </c>
      <c r="H7" s="119">
        <v>0</v>
      </c>
    </row>
    <row r="8" ht="19.9" customHeight="1" spans="1:8">
      <c r="A8" s="124"/>
      <c r="B8" s="124"/>
      <c r="C8" s="119"/>
      <c r="D8" s="119"/>
      <c r="E8" s="119"/>
      <c r="F8" s="119"/>
      <c r="G8" s="119"/>
      <c r="H8" s="119"/>
    </row>
    <row r="9" ht="19.9" customHeight="1" spans="1:8">
      <c r="A9" s="124"/>
      <c r="B9" s="124"/>
      <c r="C9" s="119"/>
      <c r="D9" s="119"/>
      <c r="E9" s="119"/>
      <c r="F9" s="119"/>
      <c r="G9" s="119"/>
      <c r="H9" s="119"/>
    </row>
    <row r="10" ht="19.9" customHeight="1" spans="1:8">
      <c r="A10" s="124"/>
      <c r="B10" s="124"/>
      <c r="C10" s="119"/>
      <c r="D10" s="119"/>
      <c r="E10" s="119"/>
      <c r="F10" s="119"/>
      <c r="G10" s="119"/>
      <c r="H10" s="119"/>
    </row>
    <row r="11" ht="19.9" customHeight="1" spans="1:8">
      <c r="A11" s="125"/>
      <c r="B11" s="125"/>
      <c r="C11" s="126"/>
      <c r="D11" s="126"/>
      <c r="E11" s="127"/>
      <c r="F11" s="127"/>
      <c r="G11" s="127"/>
      <c r="H11" s="127"/>
    </row>
    <row r="12" ht="14.3" customHeight="1" spans="1:8">
      <c r="A12" s="69"/>
      <c r="B12" s="69"/>
      <c r="C12" s="69"/>
      <c r="D12" s="69"/>
      <c r="E12" s="69"/>
      <c r="F12" s="69"/>
    </row>
    <row r="13" ht="14.3" customHeight="1" spans="1:8">
      <c r="A13" s="69" t="s">
        <v>344</v>
      </c>
      <c r="B13" s="69"/>
      <c r="C13" s="69"/>
      <c r="D13" s="69"/>
      <c r="E13" s="69"/>
      <c r="F13" s="69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I25" sqref="I25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8" width="17.6388888888889" customWidth="1"/>
  </cols>
  <sheetData>
    <row r="1" ht="14.3" customHeight="1" spans="1:8">
      <c r="A1" s="54"/>
      <c r="H1" s="55" t="s">
        <v>345</v>
      </c>
    </row>
    <row r="2" ht="33.9" customHeight="1" spans="1:8">
      <c r="A2" s="56" t="s">
        <v>24</v>
      </c>
      <c r="B2" s="56"/>
      <c r="C2" s="56"/>
      <c r="D2" s="56"/>
      <c r="E2" s="56"/>
      <c r="F2" s="56"/>
      <c r="G2" s="56"/>
      <c r="H2" s="56"/>
    </row>
    <row r="3" ht="21.1" customHeight="1" spans="1:8">
      <c r="A3" s="57" t="s">
        <v>32</v>
      </c>
      <c r="B3" s="57"/>
      <c r="C3" s="57"/>
      <c r="D3" s="57"/>
      <c r="E3" s="57"/>
      <c r="F3" s="57"/>
      <c r="G3" s="57"/>
      <c r="H3" s="58" t="s">
        <v>33</v>
      </c>
    </row>
    <row r="4" ht="18.05" customHeight="1" spans="1:8">
      <c r="A4" s="37" t="s">
        <v>158</v>
      </c>
      <c r="B4" s="37" t="s">
        <v>159</v>
      </c>
      <c r="C4" s="37" t="s">
        <v>138</v>
      </c>
      <c r="D4" s="37" t="s">
        <v>346</v>
      </c>
      <c r="E4" s="37"/>
      <c r="F4" s="37"/>
      <c r="G4" s="37"/>
      <c r="H4" s="37" t="s">
        <v>161</v>
      </c>
    </row>
    <row r="5" ht="16.55" customHeight="1" spans="1:8">
      <c r="A5" s="37"/>
      <c r="B5" s="37"/>
      <c r="C5" s="37"/>
      <c r="D5" s="37" t="s">
        <v>140</v>
      </c>
      <c r="E5" s="37" t="s">
        <v>253</v>
      </c>
      <c r="F5" s="37"/>
      <c r="G5" s="37" t="s">
        <v>254</v>
      </c>
      <c r="H5" s="37"/>
    </row>
    <row r="6" ht="21.1" customHeight="1" spans="1:8">
      <c r="A6" s="37"/>
      <c r="B6" s="37"/>
      <c r="C6" s="37"/>
      <c r="D6" s="37"/>
      <c r="E6" s="37" t="s">
        <v>231</v>
      </c>
      <c r="F6" s="37" t="s">
        <v>223</v>
      </c>
      <c r="G6" s="37"/>
      <c r="H6" s="37"/>
    </row>
    <row r="7" ht="19.9" customHeight="1" spans="1:8">
      <c r="A7" s="123"/>
      <c r="B7" s="39" t="s">
        <v>138</v>
      </c>
      <c r="C7" s="119">
        <v>0</v>
      </c>
      <c r="D7" s="119">
        <v>0</v>
      </c>
      <c r="E7" s="119">
        <v>0</v>
      </c>
      <c r="F7" s="119">
        <v>0</v>
      </c>
      <c r="G7" s="119">
        <v>0</v>
      </c>
      <c r="H7" s="119">
        <v>0</v>
      </c>
    </row>
    <row r="8" ht="19.9" customHeight="1" spans="1:8">
      <c r="A8" s="124"/>
      <c r="B8" s="124"/>
      <c r="C8" s="119"/>
      <c r="D8" s="119"/>
      <c r="E8" s="119"/>
      <c r="F8" s="119"/>
      <c r="G8" s="119"/>
      <c r="H8" s="119"/>
    </row>
    <row r="9" ht="19.9" customHeight="1" spans="1:8">
      <c r="A9" s="124"/>
      <c r="B9" s="124"/>
      <c r="C9" s="119"/>
      <c r="D9" s="119"/>
      <c r="E9" s="119"/>
      <c r="F9" s="119"/>
      <c r="G9" s="119"/>
      <c r="H9" s="119"/>
    </row>
    <row r="10" ht="19.9" customHeight="1" spans="1:8">
      <c r="A10" s="124"/>
      <c r="B10" s="124"/>
      <c r="C10" s="119"/>
      <c r="D10" s="119"/>
      <c r="E10" s="119"/>
      <c r="F10" s="119"/>
      <c r="G10" s="119"/>
      <c r="H10" s="119"/>
    </row>
    <row r="11" ht="19.9" customHeight="1" spans="1:8">
      <c r="A11" s="125"/>
      <c r="B11" s="125"/>
      <c r="C11" s="126"/>
      <c r="D11" s="126"/>
      <c r="E11" s="127"/>
      <c r="F11" s="127"/>
      <c r="G11" s="127"/>
      <c r="H11" s="127"/>
    </row>
    <row r="12" ht="14.3" customHeight="1" spans="1:8">
      <c r="A12" s="69"/>
      <c r="B12" s="69"/>
      <c r="C12" s="69"/>
      <c r="D12" s="69"/>
      <c r="E12" s="69"/>
      <c r="F12" s="69"/>
    </row>
    <row r="13" ht="14.3" customHeight="1" spans="1:8">
      <c r="A13" s="69" t="s">
        <v>347</v>
      </c>
      <c r="B13" s="69"/>
      <c r="C13" s="69"/>
      <c r="D13" s="69"/>
      <c r="E13" s="69"/>
      <c r="F13" s="69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topLeftCell="A2" workbookViewId="0">
      <selection activeCell="G14" sqref="G14"/>
    </sheetView>
  </sheetViews>
  <sheetFormatPr defaultColWidth="10" defaultRowHeight="14.4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54"/>
      <c r="M1" s="55" t="s">
        <v>348</v>
      </c>
      <c r="N1" s="55"/>
    </row>
    <row r="2" ht="39.9" customHeight="1" spans="1:14">
      <c r="A2" s="56" t="s">
        <v>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ht="15.8" customHeight="1" spans="1:14">
      <c r="A3" s="57" t="s">
        <v>32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8" t="s">
        <v>33</v>
      </c>
      <c r="N3" s="58"/>
    </row>
    <row r="4" ht="22.75" customHeight="1" spans="1:14">
      <c r="A4" s="37" t="s">
        <v>212</v>
      </c>
      <c r="B4" s="37" t="s">
        <v>349</v>
      </c>
      <c r="C4" s="37" t="s">
        <v>350</v>
      </c>
      <c r="D4" s="37"/>
      <c r="E4" s="37"/>
      <c r="F4" s="37"/>
      <c r="G4" s="37"/>
      <c r="H4" s="37"/>
      <c r="I4" s="37"/>
      <c r="J4" s="37"/>
      <c r="K4" s="37"/>
      <c r="L4" s="37"/>
      <c r="M4" s="37" t="s">
        <v>351</v>
      </c>
      <c r="N4" s="37"/>
    </row>
    <row r="5" ht="27.85" customHeight="1" spans="1:14">
      <c r="A5" s="37"/>
      <c r="B5" s="37"/>
      <c r="C5" s="37" t="s">
        <v>352</v>
      </c>
      <c r="D5" s="37" t="s">
        <v>141</v>
      </c>
      <c r="E5" s="37"/>
      <c r="F5" s="37"/>
      <c r="G5" s="37"/>
      <c r="H5" s="37"/>
      <c r="I5" s="37"/>
      <c r="J5" s="37" t="s">
        <v>353</v>
      </c>
      <c r="K5" s="37" t="s">
        <v>143</v>
      </c>
      <c r="L5" s="37" t="s">
        <v>144</v>
      </c>
      <c r="M5" s="37" t="s">
        <v>354</v>
      </c>
      <c r="N5" s="37" t="s">
        <v>355</v>
      </c>
    </row>
    <row r="6" ht="39.15" customHeight="1" spans="1:14">
      <c r="A6" s="37"/>
      <c r="B6" s="37"/>
      <c r="C6" s="37"/>
      <c r="D6" s="37" t="s">
        <v>356</v>
      </c>
      <c r="E6" s="37" t="s">
        <v>357</v>
      </c>
      <c r="F6" s="37" t="s">
        <v>358</v>
      </c>
      <c r="G6" s="37" t="s">
        <v>359</v>
      </c>
      <c r="H6" s="37" t="s">
        <v>360</v>
      </c>
      <c r="I6" s="37" t="s">
        <v>361</v>
      </c>
      <c r="J6" s="37"/>
      <c r="K6" s="37"/>
      <c r="L6" s="37"/>
      <c r="M6" s="37"/>
      <c r="N6" s="37"/>
    </row>
    <row r="7" s="116" customFormat="1" ht="22.8" customHeight="1" spans="1:14">
      <c r="A7" s="117"/>
      <c r="B7" s="37" t="s">
        <v>138</v>
      </c>
      <c r="C7" s="118">
        <f t="shared" ref="C7:C11" si="0">D7+J7+K7+L7</f>
        <v>50</v>
      </c>
      <c r="D7" s="118">
        <f>SUM(D10:D11)</f>
        <v>50</v>
      </c>
      <c r="E7" s="118">
        <f>SUM(E10:E11)</f>
        <v>50</v>
      </c>
      <c r="F7" s="119">
        <v>0</v>
      </c>
      <c r="G7" s="119">
        <v>0</v>
      </c>
      <c r="H7" s="119">
        <v>0</v>
      </c>
      <c r="I7" s="119">
        <v>0</v>
      </c>
      <c r="J7" s="119">
        <v>0</v>
      </c>
      <c r="K7" s="119">
        <v>0</v>
      </c>
      <c r="L7" s="119">
        <v>0</v>
      </c>
      <c r="M7" s="118">
        <f>SUM(M10:M11)</f>
        <v>50</v>
      </c>
      <c r="N7" s="119">
        <v>0</v>
      </c>
    </row>
    <row r="8" s="116" customFormat="1" ht="22.8" customHeight="1" spans="1:14">
      <c r="A8" s="120">
        <v>602</v>
      </c>
      <c r="B8" s="120" t="s">
        <v>3</v>
      </c>
      <c r="C8" s="118">
        <f t="shared" si="0"/>
        <v>50</v>
      </c>
      <c r="D8" s="118">
        <v>50</v>
      </c>
      <c r="E8" s="118">
        <v>50</v>
      </c>
      <c r="F8" s="118">
        <v>0</v>
      </c>
      <c r="G8" s="118">
        <v>0</v>
      </c>
      <c r="H8" s="118">
        <v>0</v>
      </c>
      <c r="I8" s="118">
        <v>0</v>
      </c>
      <c r="J8" s="118">
        <v>0</v>
      </c>
      <c r="K8" s="118">
        <v>0</v>
      </c>
      <c r="L8" s="118">
        <v>0</v>
      </c>
      <c r="M8" s="118">
        <v>50</v>
      </c>
      <c r="N8" s="118">
        <v>0</v>
      </c>
    </row>
    <row r="9" s="116" customFormat="1" ht="22.8" customHeight="1" spans="1:14">
      <c r="A9" s="120">
        <v>602001</v>
      </c>
      <c r="B9" s="120" t="s">
        <v>3</v>
      </c>
      <c r="C9" s="118">
        <f t="shared" si="0"/>
        <v>50</v>
      </c>
      <c r="D9" s="118">
        <v>50</v>
      </c>
      <c r="E9" s="118">
        <v>50</v>
      </c>
      <c r="F9" s="119">
        <v>0</v>
      </c>
      <c r="G9" s="119">
        <v>0</v>
      </c>
      <c r="H9" s="119">
        <v>0</v>
      </c>
      <c r="I9" s="119">
        <v>0</v>
      </c>
      <c r="J9" s="119">
        <v>0</v>
      </c>
      <c r="K9" s="119">
        <v>0</v>
      </c>
      <c r="L9" s="119">
        <v>0</v>
      </c>
      <c r="M9" s="118">
        <v>50</v>
      </c>
      <c r="N9" s="119">
        <v>0</v>
      </c>
    </row>
    <row r="10" s="116" customFormat="1" ht="22.8" customHeight="1" spans="1:14">
      <c r="A10" s="17" t="s">
        <v>174</v>
      </c>
      <c r="B10" s="17" t="s">
        <v>362</v>
      </c>
      <c r="C10" s="121">
        <f t="shared" si="0"/>
        <v>20</v>
      </c>
      <c r="D10" s="121">
        <v>20</v>
      </c>
      <c r="E10" s="121">
        <v>20</v>
      </c>
      <c r="F10" s="121"/>
      <c r="G10" s="121"/>
      <c r="H10" s="121"/>
      <c r="I10" s="121"/>
      <c r="J10" s="121"/>
      <c r="K10" s="121"/>
      <c r="L10" s="121"/>
      <c r="M10" s="121">
        <v>20</v>
      </c>
      <c r="N10" s="122"/>
    </row>
    <row r="11" s="116" customFormat="1" ht="22.8" customHeight="1" spans="1:14">
      <c r="A11" s="17" t="s">
        <v>179</v>
      </c>
      <c r="B11" s="17" t="s">
        <v>363</v>
      </c>
      <c r="C11" s="121">
        <f t="shared" si="0"/>
        <v>30</v>
      </c>
      <c r="D11" s="121">
        <v>30</v>
      </c>
      <c r="E11" s="121">
        <v>30</v>
      </c>
      <c r="F11" s="121"/>
      <c r="G11" s="121"/>
      <c r="H11" s="121"/>
      <c r="I11" s="121"/>
      <c r="J11" s="121"/>
      <c r="K11" s="121"/>
      <c r="L11" s="121"/>
      <c r="M11" s="121">
        <v>30</v>
      </c>
      <c r="N11" s="122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"/>
  <sheetViews>
    <sheetView zoomScale="85" zoomScaleNormal="85" workbookViewId="0">
      <pane ySplit="5" topLeftCell="A6" activePane="bottomLeft" state="frozen"/>
      <selection/>
      <selection pane="bottomLeft" activeCell="K28" sqref="K28"/>
    </sheetView>
  </sheetViews>
  <sheetFormatPr defaultColWidth="10" defaultRowHeight="31" customHeight="1"/>
  <cols>
    <col min="1" max="1" width="7.66666666666667" style="70" customWidth="1"/>
    <col min="2" max="2" width="15" style="70" customWidth="1"/>
    <col min="3" max="3" width="6.77777777777778" style="70" customWidth="1"/>
    <col min="4" max="4" width="47.2222222222222" style="70" customWidth="1"/>
    <col min="5" max="6" width="7.22222222222222" style="70" customWidth="1"/>
    <col min="7" max="7" width="10.5555555555556" style="70" customWidth="1"/>
    <col min="8" max="8" width="17.2222222222222" style="70" customWidth="1"/>
    <col min="9" max="9" width="10.5555555555556" style="70" customWidth="1"/>
    <col min="10" max="10" width="17.2222222222222" style="70" customWidth="1"/>
    <col min="11" max="11" width="7.66666666666667" style="70" customWidth="1"/>
    <col min="12" max="12" width="8.33333333333333" style="70" customWidth="1"/>
    <col min="13" max="13" width="14" style="70" customWidth="1"/>
    <col min="14" max="17" width="9.76851851851852" style="70" customWidth="1"/>
    <col min="18" max="16384" width="10" style="70"/>
  </cols>
  <sheetData>
    <row r="1" customHeight="1" spans="1:13">
      <c r="A1" s="72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91" t="s">
        <v>364</v>
      </c>
    </row>
    <row r="2" customHeight="1" spans="1:13">
      <c r="A2" s="72"/>
      <c r="B2" s="72"/>
      <c r="C2" s="92" t="s">
        <v>26</v>
      </c>
      <c r="D2" s="92"/>
      <c r="E2" s="92"/>
      <c r="F2" s="92"/>
      <c r="G2" s="92"/>
      <c r="H2" s="92"/>
      <c r="I2" s="92"/>
      <c r="J2" s="92"/>
      <c r="K2" s="92"/>
      <c r="L2" s="92"/>
      <c r="M2" s="92"/>
    </row>
    <row r="3" customHeight="1" spans="1:13">
      <c r="A3" s="93" t="s">
        <v>32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75" t="s">
        <v>33</v>
      </c>
      <c r="M3" s="75"/>
    </row>
    <row r="4" customHeight="1" spans="1:13">
      <c r="A4" s="94" t="s">
        <v>212</v>
      </c>
      <c r="B4" s="94" t="s">
        <v>365</v>
      </c>
      <c r="C4" s="94" t="s">
        <v>366</v>
      </c>
      <c r="D4" s="94" t="s">
        <v>367</v>
      </c>
      <c r="E4" s="94" t="s">
        <v>368</v>
      </c>
      <c r="F4" s="94"/>
      <c r="G4" s="94"/>
      <c r="H4" s="94"/>
      <c r="I4" s="94"/>
      <c r="J4" s="94"/>
      <c r="K4" s="94"/>
      <c r="L4" s="94"/>
      <c r="M4" s="94"/>
    </row>
    <row r="5" customHeight="1" spans="1:13">
      <c r="A5" s="94"/>
      <c r="B5" s="94"/>
      <c r="C5" s="94"/>
      <c r="D5" s="94"/>
      <c r="E5" s="94" t="s">
        <v>369</v>
      </c>
      <c r="F5" s="94" t="s">
        <v>370</v>
      </c>
      <c r="G5" s="94" t="s">
        <v>371</v>
      </c>
      <c r="H5" s="94" t="s">
        <v>372</v>
      </c>
      <c r="I5" s="94" t="s">
        <v>373</v>
      </c>
      <c r="J5" s="94" t="s">
        <v>374</v>
      </c>
      <c r="K5" s="94" t="s">
        <v>375</v>
      </c>
      <c r="L5" s="94" t="s">
        <v>376</v>
      </c>
      <c r="M5" s="94" t="s">
        <v>377</v>
      </c>
    </row>
    <row r="6" s="71" customFormat="1" customHeight="1" spans="1:13">
      <c r="A6" s="95">
        <v>602001</v>
      </c>
      <c r="B6" s="95" t="s">
        <v>3</v>
      </c>
      <c r="C6" s="96">
        <v>50</v>
      </c>
      <c r="D6" s="97"/>
      <c r="E6" s="98"/>
      <c r="F6" s="98"/>
      <c r="G6" s="98"/>
      <c r="H6" s="98"/>
      <c r="I6" s="98"/>
      <c r="J6" s="98"/>
      <c r="K6" s="98"/>
      <c r="L6" s="98"/>
      <c r="M6" s="98"/>
    </row>
    <row r="7" s="71" customFormat="1" customHeight="1" spans="1:13">
      <c r="A7" s="99" t="s">
        <v>174</v>
      </c>
      <c r="B7" s="99" t="s">
        <v>362</v>
      </c>
      <c r="C7" s="100">
        <v>20</v>
      </c>
      <c r="D7" s="101" t="s">
        <v>378</v>
      </c>
      <c r="E7" s="102" t="s">
        <v>379</v>
      </c>
      <c r="F7" s="102" t="s">
        <v>380</v>
      </c>
      <c r="G7" s="81" t="s">
        <v>381</v>
      </c>
      <c r="H7" s="81">
        <v>1</v>
      </c>
      <c r="I7" s="81" t="s">
        <v>382</v>
      </c>
      <c r="J7" s="103" t="s">
        <v>383</v>
      </c>
      <c r="K7" s="81" t="s">
        <v>384</v>
      </c>
      <c r="L7" s="103" t="s">
        <v>385</v>
      </c>
      <c r="M7" s="103">
        <v>10</v>
      </c>
    </row>
    <row r="8" s="71" customFormat="1" customHeight="1" spans="1:13">
      <c r="A8" s="104"/>
      <c r="B8" s="104"/>
      <c r="C8" s="105"/>
      <c r="D8" s="106"/>
      <c r="E8" s="102"/>
      <c r="F8" s="102" t="s">
        <v>386</v>
      </c>
      <c r="G8" s="81" t="s">
        <v>387</v>
      </c>
      <c r="H8" s="107" t="s">
        <v>387</v>
      </c>
      <c r="I8" s="81" t="s">
        <v>387</v>
      </c>
      <c r="J8" s="103" t="s">
        <v>383</v>
      </c>
      <c r="K8" s="102" t="s">
        <v>384</v>
      </c>
      <c r="L8" s="103" t="s">
        <v>385</v>
      </c>
      <c r="M8" s="103">
        <v>15</v>
      </c>
    </row>
    <row r="9" s="71" customFormat="1" customHeight="1" spans="1:13">
      <c r="A9" s="104"/>
      <c r="B9" s="104"/>
      <c r="C9" s="105"/>
      <c r="D9" s="106"/>
      <c r="E9" s="102"/>
      <c r="F9" s="102" t="s">
        <v>388</v>
      </c>
      <c r="G9" s="102" t="s">
        <v>389</v>
      </c>
      <c r="H9" s="102" t="s">
        <v>389</v>
      </c>
      <c r="I9" s="102" t="s">
        <v>389</v>
      </c>
      <c r="J9" s="103" t="s">
        <v>383</v>
      </c>
      <c r="K9" s="102" t="s">
        <v>390</v>
      </c>
      <c r="L9" s="102" t="s">
        <v>391</v>
      </c>
      <c r="M9" s="103">
        <v>10</v>
      </c>
    </row>
    <row r="10" s="71" customFormat="1" customHeight="1" spans="1:13">
      <c r="A10" s="104"/>
      <c r="B10" s="104"/>
      <c r="C10" s="105"/>
      <c r="D10" s="106"/>
      <c r="E10" s="102" t="s">
        <v>392</v>
      </c>
      <c r="F10" s="102" t="s">
        <v>393</v>
      </c>
      <c r="G10" s="102" t="s">
        <v>394</v>
      </c>
      <c r="H10" s="108" t="s">
        <v>394</v>
      </c>
      <c r="I10" s="108" t="s">
        <v>394</v>
      </c>
      <c r="J10" s="108" t="s">
        <v>394</v>
      </c>
      <c r="K10" s="108" t="s">
        <v>394</v>
      </c>
      <c r="L10" s="108" t="s">
        <v>394</v>
      </c>
      <c r="M10" s="108" t="s">
        <v>394</v>
      </c>
    </row>
    <row r="11" s="71" customFormat="1" customHeight="1" spans="1:13">
      <c r="A11" s="104"/>
      <c r="B11" s="104"/>
      <c r="C11" s="105"/>
      <c r="D11" s="106"/>
      <c r="E11" s="102"/>
      <c r="F11" s="102" t="s">
        <v>395</v>
      </c>
      <c r="G11" s="81" t="s">
        <v>396</v>
      </c>
      <c r="H11" s="107" t="s">
        <v>397</v>
      </c>
      <c r="I11" s="81" t="s">
        <v>396</v>
      </c>
      <c r="J11" s="103" t="s">
        <v>383</v>
      </c>
      <c r="K11" s="108" t="s">
        <v>394</v>
      </c>
      <c r="L11" s="81" t="s">
        <v>391</v>
      </c>
      <c r="M11" s="103">
        <v>15</v>
      </c>
    </row>
    <row r="12" s="71" customFormat="1" customHeight="1" spans="1:13">
      <c r="A12" s="104"/>
      <c r="B12" s="104"/>
      <c r="C12" s="105"/>
      <c r="D12" s="106"/>
      <c r="E12" s="102"/>
      <c r="F12" s="102" t="s">
        <v>395</v>
      </c>
      <c r="G12" s="81" t="s">
        <v>398</v>
      </c>
      <c r="H12" s="81" t="s">
        <v>397</v>
      </c>
      <c r="I12" s="81" t="s">
        <v>398</v>
      </c>
      <c r="J12" s="103" t="s">
        <v>383</v>
      </c>
      <c r="K12" s="108" t="s">
        <v>394</v>
      </c>
      <c r="L12" s="81" t="s">
        <v>391</v>
      </c>
      <c r="M12" s="103">
        <v>15</v>
      </c>
    </row>
    <row r="13" s="71" customFormat="1" customHeight="1" spans="1:13">
      <c r="A13" s="104"/>
      <c r="B13" s="104"/>
      <c r="C13" s="105"/>
      <c r="D13" s="106"/>
      <c r="E13" s="102"/>
      <c r="F13" s="102" t="s">
        <v>399</v>
      </c>
      <c r="G13" s="102" t="s">
        <v>394</v>
      </c>
      <c r="H13" s="108" t="s">
        <v>394</v>
      </c>
      <c r="I13" s="108" t="s">
        <v>394</v>
      </c>
      <c r="J13" s="108" t="s">
        <v>394</v>
      </c>
      <c r="K13" s="108" t="s">
        <v>394</v>
      </c>
      <c r="L13" s="108" t="s">
        <v>394</v>
      </c>
      <c r="M13" s="108" t="s">
        <v>394</v>
      </c>
    </row>
    <row r="14" s="71" customFormat="1" customHeight="1" spans="1:13">
      <c r="A14" s="104"/>
      <c r="B14" s="104"/>
      <c r="C14" s="105"/>
      <c r="D14" s="106"/>
      <c r="E14" s="102"/>
      <c r="F14" s="102" t="s">
        <v>400</v>
      </c>
      <c r="G14" s="102" t="s">
        <v>401</v>
      </c>
      <c r="H14" s="102" t="s">
        <v>402</v>
      </c>
      <c r="I14" s="102" t="s">
        <v>401</v>
      </c>
      <c r="J14" s="103" t="s">
        <v>383</v>
      </c>
      <c r="K14" s="108" t="s">
        <v>394</v>
      </c>
      <c r="L14" s="102" t="s">
        <v>391</v>
      </c>
      <c r="M14" s="102">
        <v>5</v>
      </c>
    </row>
    <row r="15" s="71" customFormat="1" customHeight="1" spans="1:13">
      <c r="A15" s="104"/>
      <c r="B15" s="104"/>
      <c r="C15" s="105"/>
      <c r="D15" s="106"/>
      <c r="E15" s="102" t="s">
        <v>403</v>
      </c>
      <c r="F15" s="102" t="s">
        <v>404</v>
      </c>
      <c r="G15" s="102" t="s">
        <v>405</v>
      </c>
      <c r="H15" s="102">
        <v>80</v>
      </c>
      <c r="I15" s="108" t="s">
        <v>394</v>
      </c>
      <c r="J15" s="108" t="s">
        <v>394</v>
      </c>
      <c r="K15" s="102" t="s">
        <v>406</v>
      </c>
      <c r="L15" s="86" t="s">
        <v>407</v>
      </c>
      <c r="M15" s="102">
        <v>5</v>
      </c>
    </row>
    <row r="16" s="71" customFormat="1" customHeight="1" spans="1:13">
      <c r="A16" s="104"/>
      <c r="B16" s="104"/>
      <c r="C16" s="105"/>
      <c r="D16" s="106"/>
      <c r="E16" s="102" t="s">
        <v>408</v>
      </c>
      <c r="F16" s="102" t="s">
        <v>409</v>
      </c>
      <c r="G16" s="81" t="s">
        <v>410</v>
      </c>
      <c r="H16" s="81">
        <v>100</v>
      </c>
      <c r="I16" s="81" t="s">
        <v>410</v>
      </c>
      <c r="J16" s="103" t="s">
        <v>383</v>
      </c>
      <c r="K16" s="108" t="s">
        <v>394</v>
      </c>
      <c r="L16" s="103" t="s">
        <v>385</v>
      </c>
      <c r="M16" s="102">
        <v>15</v>
      </c>
    </row>
    <row r="17" s="71" customFormat="1" customHeight="1" spans="1:13">
      <c r="A17" s="104"/>
      <c r="B17" s="104"/>
      <c r="C17" s="105"/>
      <c r="D17" s="106"/>
      <c r="E17" s="102"/>
      <c r="F17" s="102" t="s">
        <v>411</v>
      </c>
      <c r="G17" s="85" t="s">
        <v>394</v>
      </c>
      <c r="H17" s="108" t="s">
        <v>394</v>
      </c>
      <c r="I17" s="108" t="s">
        <v>394</v>
      </c>
      <c r="J17" s="108" t="s">
        <v>394</v>
      </c>
      <c r="K17" s="108" t="s">
        <v>394</v>
      </c>
      <c r="L17" s="108" t="s">
        <v>394</v>
      </c>
      <c r="M17" s="108" t="s">
        <v>394</v>
      </c>
    </row>
    <row r="18" s="71" customFormat="1" customHeight="1" spans="1:13">
      <c r="A18" s="109"/>
      <c r="B18" s="109"/>
      <c r="C18" s="105"/>
      <c r="D18" s="106"/>
      <c r="E18" s="102"/>
      <c r="F18" s="102" t="s">
        <v>412</v>
      </c>
      <c r="G18" s="85" t="s">
        <v>394</v>
      </c>
      <c r="H18" s="108" t="s">
        <v>394</v>
      </c>
      <c r="I18" s="108" t="s">
        <v>394</v>
      </c>
      <c r="J18" s="108" t="s">
        <v>394</v>
      </c>
      <c r="K18" s="108" t="s">
        <v>394</v>
      </c>
      <c r="L18" s="108" t="s">
        <v>394</v>
      </c>
      <c r="M18" s="108" t="s">
        <v>394</v>
      </c>
    </row>
    <row r="19" s="71" customFormat="1" customHeight="1" spans="1:13">
      <c r="A19" s="99" t="s">
        <v>179</v>
      </c>
      <c r="B19" s="101" t="s">
        <v>363</v>
      </c>
      <c r="C19" s="110">
        <v>30</v>
      </c>
      <c r="D19" s="111" t="s">
        <v>413</v>
      </c>
      <c r="E19" s="102" t="s">
        <v>379</v>
      </c>
      <c r="F19" s="102" t="s">
        <v>380</v>
      </c>
      <c r="G19" s="81" t="s">
        <v>381</v>
      </c>
      <c r="H19" s="81">
        <v>1</v>
      </c>
      <c r="I19" s="81" t="s">
        <v>382</v>
      </c>
      <c r="J19" s="103" t="s">
        <v>383</v>
      </c>
      <c r="K19" s="81" t="s">
        <v>384</v>
      </c>
      <c r="L19" s="103" t="s">
        <v>385</v>
      </c>
      <c r="M19" s="103">
        <v>10</v>
      </c>
    </row>
    <row r="20" s="71" customFormat="1" customHeight="1" spans="1:13">
      <c r="A20" s="104"/>
      <c r="B20" s="106"/>
      <c r="C20" s="110"/>
      <c r="D20" s="112"/>
      <c r="E20" s="102"/>
      <c r="F20" s="102" t="s">
        <v>386</v>
      </c>
      <c r="G20" s="81" t="s">
        <v>387</v>
      </c>
      <c r="H20" s="107" t="s">
        <v>387</v>
      </c>
      <c r="I20" s="81" t="s">
        <v>387</v>
      </c>
      <c r="J20" s="103" t="s">
        <v>383</v>
      </c>
      <c r="K20" s="102" t="s">
        <v>384</v>
      </c>
      <c r="L20" s="103" t="s">
        <v>385</v>
      </c>
      <c r="M20" s="103">
        <v>15</v>
      </c>
    </row>
    <row r="21" s="71" customFormat="1" customHeight="1" spans="1:13">
      <c r="A21" s="104"/>
      <c r="B21" s="106"/>
      <c r="C21" s="110"/>
      <c r="D21" s="112"/>
      <c r="E21" s="102"/>
      <c r="F21" s="102" t="s">
        <v>388</v>
      </c>
      <c r="G21" s="102" t="s">
        <v>389</v>
      </c>
      <c r="H21" s="102" t="s">
        <v>389</v>
      </c>
      <c r="I21" s="102" t="s">
        <v>389</v>
      </c>
      <c r="J21" s="103" t="s">
        <v>383</v>
      </c>
      <c r="K21" s="102" t="s">
        <v>390</v>
      </c>
      <c r="L21" s="102" t="s">
        <v>391</v>
      </c>
      <c r="M21" s="103">
        <v>10</v>
      </c>
    </row>
    <row r="22" s="71" customFormat="1" customHeight="1" spans="1:13">
      <c r="A22" s="104"/>
      <c r="B22" s="106"/>
      <c r="C22" s="110"/>
      <c r="D22" s="112"/>
      <c r="E22" s="102" t="s">
        <v>392</v>
      </c>
      <c r="F22" s="102" t="s">
        <v>393</v>
      </c>
      <c r="G22" s="102" t="s">
        <v>394</v>
      </c>
      <c r="H22" s="108" t="s">
        <v>394</v>
      </c>
      <c r="I22" s="108" t="s">
        <v>394</v>
      </c>
      <c r="J22" s="108" t="s">
        <v>394</v>
      </c>
      <c r="K22" s="108" t="s">
        <v>394</v>
      </c>
      <c r="L22" s="108" t="s">
        <v>394</v>
      </c>
      <c r="M22" s="108" t="s">
        <v>394</v>
      </c>
    </row>
    <row r="23" s="71" customFormat="1" customHeight="1" spans="1:13">
      <c r="A23" s="104"/>
      <c r="B23" s="106"/>
      <c r="C23" s="110"/>
      <c r="D23" s="112"/>
      <c r="E23" s="102"/>
      <c r="F23" s="102" t="s">
        <v>395</v>
      </c>
      <c r="G23" s="81" t="s">
        <v>396</v>
      </c>
      <c r="H23" s="107" t="s">
        <v>397</v>
      </c>
      <c r="I23" s="81" t="s">
        <v>396</v>
      </c>
      <c r="J23" s="103" t="s">
        <v>383</v>
      </c>
      <c r="K23" s="108" t="s">
        <v>394</v>
      </c>
      <c r="L23" s="81" t="s">
        <v>391</v>
      </c>
      <c r="M23" s="103">
        <v>15</v>
      </c>
    </row>
    <row r="24" s="71" customFormat="1" customHeight="1" spans="1:13">
      <c r="A24" s="104"/>
      <c r="B24" s="106"/>
      <c r="C24" s="110"/>
      <c r="D24" s="112"/>
      <c r="E24" s="102"/>
      <c r="F24" s="102" t="s">
        <v>395</v>
      </c>
      <c r="G24" s="81" t="s">
        <v>398</v>
      </c>
      <c r="H24" s="81" t="s">
        <v>397</v>
      </c>
      <c r="I24" s="81" t="s">
        <v>398</v>
      </c>
      <c r="J24" s="103" t="s">
        <v>383</v>
      </c>
      <c r="K24" s="108" t="s">
        <v>394</v>
      </c>
      <c r="L24" s="81" t="s">
        <v>391</v>
      </c>
      <c r="M24" s="103">
        <v>15</v>
      </c>
    </row>
    <row r="25" s="71" customFormat="1" customHeight="1" spans="1:13">
      <c r="A25" s="104"/>
      <c r="B25" s="106"/>
      <c r="C25" s="110"/>
      <c r="D25" s="112"/>
      <c r="E25" s="102"/>
      <c r="F25" s="102" t="s">
        <v>399</v>
      </c>
      <c r="G25" s="102" t="s">
        <v>394</v>
      </c>
      <c r="H25" s="108" t="s">
        <v>394</v>
      </c>
      <c r="I25" s="108" t="s">
        <v>394</v>
      </c>
      <c r="J25" s="108" t="s">
        <v>394</v>
      </c>
      <c r="K25" s="108" t="s">
        <v>394</v>
      </c>
      <c r="L25" s="108" t="s">
        <v>394</v>
      </c>
      <c r="M25" s="108" t="s">
        <v>394</v>
      </c>
    </row>
    <row r="26" s="71" customFormat="1" customHeight="1" spans="1:13">
      <c r="A26" s="104"/>
      <c r="B26" s="106"/>
      <c r="C26" s="110"/>
      <c r="D26" s="112"/>
      <c r="E26" s="102"/>
      <c r="F26" s="102" t="s">
        <v>400</v>
      </c>
      <c r="G26" s="102" t="s">
        <v>401</v>
      </c>
      <c r="H26" s="102" t="s">
        <v>402</v>
      </c>
      <c r="I26" s="102" t="s">
        <v>401</v>
      </c>
      <c r="J26" s="103" t="s">
        <v>383</v>
      </c>
      <c r="K26" s="108" t="s">
        <v>394</v>
      </c>
      <c r="L26" s="102" t="s">
        <v>391</v>
      </c>
      <c r="M26" s="102">
        <v>5</v>
      </c>
    </row>
    <row r="27" s="71" customFormat="1" customHeight="1" spans="1:13">
      <c r="A27" s="104"/>
      <c r="B27" s="106"/>
      <c r="C27" s="110"/>
      <c r="D27" s="112"/>
      <c r="E27" s="113" t="s">
        <v>403</v>
      </c>
      <c r="F27" s="102" t="s">
        <v>404</v>
      </c>
      <c r="G27" s="102" t="s">
        <v>405</v>
      </c>
      <c r="H27" s="102">
        <v>80</v>
      </c>
      <c r="I27" s="108" t="s">
        <v>394</v>
      </c>
      <c r="J27" s="108" t="s">
        <v>394</v>
      </c>
      <c r="K27" s="102" t="s">
        <v>406</v>
      </c>
      <c r="L27" s="86" t="s">
        <v>407</v>
      </c>
      <c r="M27" s="102">
        <v>5</v>
      </c>
    </row>
    <row r="28" s="71" customFormat="1" customHeight="1" spans="1:13">
      <c r="A28" s="104"/>
      <c r="B28" s="106"/>
      <c r="C28" s="110"/>
      <c r="D28" s="112"/>
      <c r="E28" s="102" t="s">
        <v>408</v>
      </c>
      <c r="F28" s="102" t="s">
        <v>409</v>
      </c>
      <c r="G28" s="81" t="s">
        <v>410</v>
      </c>
      <c r="H28" s="81">
        <v>100</v>
      </c>
      <c r="I28" s="81" t="s">
        <v>410</v>
      </c>
      <c r="J28" s="103" t="s">
        <v>383</v>
      </c>
      <c r="K28" s="108" t="s">
        <v>394</v>
      </c>
      <c r="L28" s="103" t="s">
        <v>385</v>
      </c>
      <c r="M28" s="102">
        <v>15</v>
      </c>
    </row>
    <row r="29" s="71" customFormat="1" customHeight="1" spans="1:13">
      <c r="A29" s="104"/>
      <c r="B29" s="106"/>
      <c r="C29" s="110"/>
      <c r="D29" s="112"/>
      <c r="E29" s="102"/>
      <c r="F29" s="102" t="s">
        <v>411</v>
      </c>
      <c r="G29" s="85" t="s">
        <v>394</v>
      </c>
      <c r="H29" s="108" t="s">
        <v>394</v>
      </c>
      <c r="I29" s="108" t="s">
        <v>394</v>
      </c>
      <c r="J29" s="108" t="s">
        <v>394</v>
      </c>
      <c r="K29" s="108" t="s">
        <v>394</v>
      </c>
      <c r="L29" s="108" t="s">
        <v>394</v>
      </c>
      <c r="M29" s="108" t="s">
        <v>394</v>
      </c>
    </row>
    <row r="30" s="71" customFormat="1" customHeight="1" spans="1:13">
      <c r="A30" s="109"/>
      <c r="B30" s="114"/>
      <c r="C30" s="110"/>
      <c r="D30" s="115"/>
      <c r="E30" s="102"/>
      <c r="F30" s="102" t="s">
        <v>412</v>
      </c>
      <c r="G30" s="85" t="s">
        <v>394</v>
      </c>
      <c r="H30" s="108" t="s">
        <v>394</v>
      </c>
      <c r="I30" s="108" t="s">
        <v>394</v>
      </c>
      <c r="J30" s="108" t="s">
        <v>394</v>
      </c>
      <c r="K30" s="108" t="s">
        <v>394</v>
      </c>
      <c r="L30" s="108" t="s">
        <v>394</v>
      </c>
      <c r="M30" s="108" t="s">
        <v>394</v>
      </c>
    </row>
  </sheetData>
  <autoFilter xmlns:etc="http://www.wps.cn/officeDocument/2017/etCustomData" ref="A5:M30" etc:filterBottomFollowUsedRange="0">
    <extLst/>
  </autoFilter>
  <mergeCells count="22">
    <mergeCell ref="C2:M2"/>
    <mergeCell ref="A3:K3"/>
    <mergeCell ref="L3:M3"/>
    <mergeCell ref="E4:M4"/>
    <mergeCell ref="A4:A5"/>
    <mergeCell ref="A7:A18"/>
    <mergeCell ref="A19:A30"/>
    <mergeCell ref="B4:B5"/>
    <mergeCell ref="B7:B18"/>
    <mergeCell ref="B19:B30"/>
    <mergeCell ref="C4:C5"/>
    <mergeCell ref="C7:C18"/>
    <mergeCell ref="C19:C30"/>
    <mergeCell ref="D4:D5"/>
    <mergeCell ref="D7:D18"/>
    <mergeCell ref="D19:D30"/>
    <mergeCell ref="E7:E9"/>
    <mergeCell ref="E10:E14"/>
    <mergeCell ref="E16:E18"/>
    <mergeCell ref="E19:E21"/>
    <mergeCell ref="E22:E26"/>
    <mergeCell ref="E28:E30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S19"/>
  <sheetViews>
    <sheetView zoomScale="85" zoomScaleNormal="85" workbookViewId="0">
      <pane ySplit="7" topLeftCell="A8" activePane="bottomLeft" state="frozen"/>
      <selection/>
      <selection pane="bottomLeft" activeCell="N23" sqref="N23:N24"/>
    </sheetView>
  </sheetViews>
  <sheetFormatPr defaultColWidth="10" defaultRowHeight="14.4"/>
  <cols>
    <col min="1" max="1" width="6.37962962962963" style="70" customWidth="1"/>
    <col min="2" max="10" width="15.3703703703704" style="70" customWidth="1"/>
    <col min="11" max="16" width="10.2592592592593" style="70" customWidth="1"/>
    <col min="17" max="17" width="18.1111111111111" style="70" customWidth="1"/>
    <col min="18" max="18" width="10.2592592592593" style="70" customWidth="1"/>
    <col min="19" max="19" width="14.1296296296296" style="70" customWidth="1"/>
    <col min="20" max="16384" width="10" style="70"/>
  </cols>
  <sheetData>
    <row r="1" spans="1:19">
      <c r="A1" s="72"/>
      <c r="S1" s="72" t="s">
        <v>414</v>
      </c>
    </row>
    <row r="2" ht="20.4" spans="1:19">
      <c r="A2" s="73" t="s">
        <v>27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</row>
    <row r="3" spans="1:19">
      <c r="A3" s="74" t="s">
        <v>32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</row>
    <row r="4" spans="1:19">
      <c r="A4" s="72"/>
      <c r="B4" s="72"/>
      <c r="C4" s="72"/>
      <c r="D4" s="72"/>
      <c r="E4" s="72"/>
      <c r="F4" s="72"/>
      <c r="G4" s="72"/>
      <c r="H4" s="72"/>
      <c r="I4" s="72"/>
      <c r="J4" s="72"/>
      <c r="Q4" s="75" t="s">
        <v>33</v>
      </c>
      <c r="R4" s="75"/>
      <c r="S4" s="75"/>
    </row>
    <row r="5" spans="1:19">
      <c r="A5" s="76" t="s">
        <v>326</v>
      </c>
      <c r="B5" s="76" t="s">
        <v>327</v>
      </c>
      <c r="C5" s="76" t="s">
        <v>415</v>
      </c>
      <c r="D5" s="76"/>
      <c r="E5" s="76"/>
      <c r="F5" s="76"/>
      <c r="G5" s="76"/>
      <c r="H5" s="76"/>
      <c r="I5" s="76"/>
      <c r="J5" s="76" t="s">
        <v>416</v>
      </c>
      <c r="K5" s="76" t="s">
        <v>417</v>
      </c>
      <c r="L5" s="76"/>
      <c r="M5" s="76"/>
      <c r="N5" s="76"/>
      <c r="O5" s="76"/>
      <c r="P5" s="76"/>
      <c r="Q5" s="76"/>
      <c r="R5" s="76"/>
      <c r="S5" s="76"/>
    </row>
    <row r="6" spans="1:19">
      <c r="A6" s="76"/>
      <c r="B6" s="76"/>
      <c r="C6" s="76" t="s">
        <v>366</v>
      </c>
      <c r="D6" s="76" t="s">
        <v>418</v>
      </c>
      <c r="E6" s="76"/>
      <c r="F6" s="76"/>
      <c r="G6" s="76"/>
      <c r="H6" s="76" t="s">
        <v>419</v>
      </c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</row>
    <row r="7" ht="18" spans="1:19">
      <c r="A7" s="76"/>
      <c r="B7" s="76"/>
      <c r="C7" s="76"/>
      <c r="D7" s="76" t="s">
        <v>141</v>
      </c>
      <c r="E7" s="76" t="s">
        <v>420</v>
      </c>
      <c r="F7" s="76" t="s">
        <v>145</v>
      </c>
      <c r="G7" s="76" t="s">
        <v>421</v>
      </c>
      <c r="H7" s="76" t="s">
        <v>160</v>
      </c>
      <c r="I7" s="76" t="s">
        <v>161</v>
      </c>
      <c r="J7" s="76"/>
      <c r="K7" s="76" t="s">
        <v>369</v>
      </c>
      <c r="L7" s="76" t="s">
        <v>370</v>
      </c>
      <c r="M7" s="76" t="s">
        <v>371</v>
      </c>
      <c r="N7" s="76" t="s">
        <v>376</v>
      </c>
      <c r="O7" s="76" t="s">
        <v>372</v>
      </c>
      <c r="P7" s="76" t="s">
        <v>422</v>
      </c>
      <c r="Q7" s="76" t="s">
        <v>423</v>
      </c>
      <c r="R7" s="76" t="s">
        <v>424</v>
      </c>
      <c r="S7" s="76" t="s">
        <v>377</v>
      </c>
    </row>
    <row r="8" s="70" customFormat="1" spans="1:19">
      <c r="A8" s="77" t="s">
        <v>425</v>
      </c>
      <c r="B8" s="77"/>
      <c r="C8" s="78">
        <v>257.99</v>
      </c>
      <c r="D8" s="78">
        <v>257.99</v>
      </c>
      <c r="E8" s="78">
        <v>0</v>
      </c>
      <c r="F8" s="78">
        <v>0</v>
      </c>
      <c r="G8" s="78">
        <v>0</v>
      </c>
      <c r="H8" s="78">
        <v>207.99</v>
      </c>
      <c r="I8" s="78">
        <v>50</v>
      </c>
      <c r="J8" s="79"/>
      <c r="K8" s="79"/>
      <c r="L8" s="79"/>
      <c r="M8" s="79"/>
      <c r="N8" s="79"/>
      <c r="O8" s="79"/>
      <c r="P8" s="79"/>
      <c r="Q8" s="79"/>
      <c r="R8" s="79"/>
      <c r="S8" s="80"/>
    </row>
    <row r="9" s="71" customFormat="1" ht="21.6" spans="1:19">
      <c r="A9" s="81">
        <v>602001</v>
      </c>
      <c r="B9" s="81" t="s">
        <v>3</v>
      </c>
      <c r="C9" s="81">
        <v>257.99</v>
      </c>
      <c r="D9" s="81">
        <v>257.99</v>
      </c>
      <c r="E9" s="81"/>
      <c r="F9" s="81"/>
      <c r="G9" s="81"/>
      <c r="H9" s="81">
        <v>207.99</v>
      </c>
      <c r="I9" s="82">
        <v>50</v>
      </c>
      <c r="J9" s="81" t="s">
        <v>426</v>
      </c>
      <c r="K9" s="83" t="s">
        <v>379</v>
      </c>
      <c r="L9" s="84" t="s">
        <v>380</v>
      </c>
      <c r="M9" s="85" t="s">
        <v>427</v>
      </c>
      <c r="N9" s="86" t="s">
        <v>407</v>
      </c>
      <c r="O9" s="85">
        <v>30</v>
      </c>
      <c r="P9" s="85" t="s">
        <v>428</v>
      </c>
      <c r="Q9" s="85" t="s">
        <v>429</v>
      </c>
      <c r="R9" s="87" t="s">
        <v>383</v>
      </c>
      <c r="S9" s="88"/>
    </row>
    <row r="10" s="71" customFormat="1" ht="32.4" spans="1:19">
      <c r="A10" s="81"/>
      <c r="B10" s="81"/>
      <c r="C10" s="81"/>
      <c r="D10" s="81"/>
      <c r="E10" s="81"/>
      <c r="F10" s="81"/>
      <c r="G10" s="81"/>
      <c r="H10" s="81"/>
      <c r="I10" s="82"/>
      <c r="J10" s="81"/>
      <c r="K10" s="83"/>
      <c r="L10" s="84" t="s">
        <v>386</v>
      </c>
      <c r="M10" s="85" t="s">
        <v>430</v>
      </c>
      <c r="N10" s="86" t="s">
        <v>407</v>
      </c>
      <c r="O10" s="85">
        <v>1</v>
      </c>
      <c r="P10" s="85" t="s">
        <v>384</v>
      </c>
      <c r="Q10" s="85" t="s">
        <v>431</v>
      </c>
      <c r="R10" s="87" t="s">
        <v>383</v>
      </c>
      <c r="S10" s="88"/>
    </row>
    <row r="11" s="71" customFormat="1" ht="43.2" spans="1:19">
      <c r="A11" s="81"/>
      <c r="B11" s="81"/>
      <c r="C11" s="81"/>
      <c r="D11" s="81"/>
      <c r="E11" s="81"/>
      <c r="F11" s="81"/>
      <c r="G11" s="81"/>
      <c r="H11" s="81"/>
      <c r="I11" s="82"/>
      <c r="J11" s="81"/>
      <c r="K11" s="83"/>
      <c r="L11" s="84" t="s">
        <v>388</v>
      </c>
      <c r="M11" s="85" t="s">
        <v>432</v>
      </c>
      <c r="N11" s="85" t="s">
        <v>391</v>
      </c>
      <c r="O11" s="85">
        <v>12</v>
      </c>
      <c r="P11" s="85" t="s">
        <v>433</v>
      </c>
      <c r="Q11" s="85" t="s">
        <v>432</v>
      </c>
      <c r="R11" s="87" t="s">
        <v>383</v>
      </c>
      <c r="S11" s="88"/>
    </row>
    <row r="12" s="71" customFormat="1" ht="21.6" spans="1:19">
      <c r="A12" s="81"/>
      <c r="B12" s="81"/>
      <c r="C12" s="81"/>
      <c r="D12" s="81"/>
      <c r="E12" s="81"/>
      <c r="F12" s="81"/>
      <c r="G12" s="81"/>
      <c r="H12" s="81"/>
      <c r="I12" s="82"/>
      <c r="J12" s="81"/>
      <c r="K12" s="83" t="s">
        <v>392</v>
      </c>
      <c r="L12" s="84" t="s">
        <v>393</v>
      </c>
      <c r="M12" s="85" t="s">
        <v>434</v>
      </c>
      <c r="N12" s="85" t="s">
        <v>391</v>
      </c>
      <c r="O12" s="89" t="s">
        <v>394</v>
      </c>
      <c r="P12" s="89" t="s">
        <v>394</v>
      </c>
      <c r="Q12" s="85" t="s">
        <v>434</v>
      </c>
      <c r="R12" s="89" t="s">
        <v>394</v>
      </c>
      <c r="S12" s="88"/>
    </row>
    <row r="13" s="71" customFormat="1" ht="32.4" spans="1:19">
      <c r="A13" s="81"/>
      <c r="B13" s="81"/>
      <c r="C13" s="81"/>
      <c r="D13" s="81"/>
      <c r="E13" s="81"/>
      <c r="F13" s="81"/>
      <c r="G13" s="81"/>
      <c r="H13" s="81"/>
      <c r="I13" s="82"/>
      <c r="J13" s="81"/>
      <c r="K13" s="83"/>
      <c r="L13" s="84" t="s">
        <v>395</v>
      </c>
      <c r="M13" s="85" t="s">
        <v>435</v>
      </c>
      <c r="N13" s="86" t="s">
        <v>407</v>
      </c>
      <c r="O13" s="90">
        <v>0.13</v>
      </c>
      <c r="P13" s="90">
        <v>0.13</v>
      </c>
      <c r="Q13" s="85" t="s">
        <v>436</v>
      </c>
      <c r="R13" s="87" t="s">
        <v>383</v>
      </c>
      <c r="S13" s="88"/>
    </row>
    <row r="14" s="71" customFormat="1" ht="21.6" spans="1:19">
      <c r="A14" s="81"/>
      <c r="B14" s="81"/>
      <c r="C14" s="81"/>
      <c r="D14" s="81"/>
      <c r="E14" s="81"/>
      <c r="F14" s="81"/>
      <c r="G14" s="81"/>
      <c r="H14" s="81"/>
      <c r="I14" s="82"/>
      <c r="J14" s="81"/>
      <c r="K14" s="83"/>
      <c r="L14" s="84" t="s">
        <v>399</v>
      </c>
      <c r="M14" s="85" t="s">
        <v>437</v>
      </c>
      <c r="N14" s="86" t="s">
        <v>391</v>
      </c>
      <c r="O14" s="89" t="s">
        <v>394</v>
      </c>
      <c r="P14" s="89" t="s">
        <v>394</v>
      </c>
      <c r="Q14" s="85" t="s">
        <v>437</v>
      </c>
      <c r="R14" s="89" t="s">
        <v>394</v>
      </c>
      <c r="S14" s="88"/>
    </row>
    <row r="15" s="71" customFormat="1" ht="21.6" spans="1:19">
      <c r="A15" s="81"/>
      <c r="B15" s="81"/>
      <c r="C15" s="81"/>
      <c r="D15" s="81"/>
      <c r="E15" s="81"/>
      <c r="F15" s="81"/>
      <c r="G15" s="81"/>
      <c r="H15" s="81"/>
      <c r="I15" s="82"/>
      <c r="J15" s="81"/>
      <c r="K15" s="83"/>
      <c r="L15" s="84" t="s">
        <v>400</v>
      </c>
      <c r="M15" s="85" t="s">
        <v>401</v>
      </c>
      <c r="N15" s="85" t="s">
        <v>391</v>
      </c>
      <c r="O15" s="89" t="s">
        <v>394</v>
      </c>
      <c r="P15" s="89" t="s">
        <v>394</v>
      </c>
      <c r="Q15" s="85" t="s">
        <v>401</v>
      </c>
      <c r="R15" s="89" t="s">
        <v>394</v>
      </c>
      <c r="S15" s="88"/>
    </row>
    <row r="16" s="71" customFormat="1" ht="43.2" spans="1:19">
      <c r="A16" s="81"/>
      <c r="B16" s="81"/>
      <c r="C16" s="81"/>
      <c r="D16" s="81"/>
      <c r="E16" s="81"/>
      <c r="F16" s="81"/>
      <c r="G16" s="81"/>
      <c r="H16" s="81"/>
      <c r="I16" s="82"/>
      <c r="J16" s="81"/>
      <c r="K16" s="83" t="s">
        <v>403</v>
      </c>
      <c r="L16" s="84" t="s">
        <v>404</v>
      </c>
      <c r="M16" s="85" t="s">
        <v>438</v>
      </c>
      <c r="N16" s="85" t="s">
        <v>391</v>
      </c>
      <c r="O16" s="89" t="s">
        <v>394</v>
      </c>
      <c r="P16" s="89" t="s">
        <v>394</v>
      </c>
      <c r="Q16" s="85" t="s">
        <v>438</v>
      </c>
      <c r="R16" s="89" t="s">
        <v>394</v>
      </c>
      <c r="S16" s="88"/>
    </row>
    <row r="17" s="71" customFormat="1" ht="21.6" spans="1:19">
      <c r="A17" s="81"/>
      <c r="B17" s="81"/>
      <c r="C17" s="81"/>
      <c r="D17" s="81"/>
      <c r="E17" s="81"/>
      <c r="F17" s="81"/>
      <c r="G17" s="81"/>
      <c r="H17" s="81"/>
      <c r="I17" s="82"/>
      <c r="J17" s="81"/>
      <c r="K17" s="83" t="s">
        <v>408</v>
      </c>
      <c r="L17" s="84" t="s">
        <v>409</v>
      </c>
      <c r="M17" s="85" t="s">
        <v>439</v>
      </c>
      <c r="N17" s="85" t="s">
        <v>440</v>
      </c>
      <c r="O17" s="85">
        <v>257.99</v>
      </c>
      <c r="P17" s="85" t="s">
        <v>441</v>
      </c>
      <c r="Q17" s="85" t="s">
        <v>439</v>
      </c>
      <c r="R17" s="89" t="s">
        <v>383</v>
      </c>
      <c r="S17" s="88"/>
    </row>
    <row r="18" s="71" customFormat="1" ht="10.8" spans="1:19">
      <c r="A18" s="81"/>
      <c r="B18" s="81"/>
      <c r="C18" s="81"/>
      <c r="D18" s="81"/>
      <c r="E18" s="81"/>
      <c r="F18" s="81"/>
      <c r="G18" s="81"/>
      <c r="H18" s="81"/>
      <c r="I18" s="82"/>
      <c r="J18" s="81"/>
      <c r="K18" s="83"/>
      <c r="L18" s="84" t="s">
        <v>411</v>
      </c>
      <c r="M18" s="85" t="s">
        <v>394</v>
      </c>
      <c r="N18" s="89" t="s">
        <v>394</v>
      </c>
      <c r="O18" s="89" t="s">
        <v>394</v>
      </c>
      <c r="P18" s="89" t="s">
        <v>394</v>
      </c>
      <c r="Q18" s="89" t="s">
        <v>394</v>
      </c>
      <c r="R18" s="89" t="s">
        <v>394</v>
      </c>
      <c r="S18" s="88"/>
    </row>
    <row r="19" s="71" customFormat="1" ht="10.8" spans="1:19">
      <c r="A19" s="81"/>
      <c r="B19" s="81"/>
      <c r="C19" s="81"/>
      <c r="D19" s="81"/>
      <c r="E19" s="81"/>
      <c r="F19" s="81"/>
      <c r="G19" s="81"/>
      <c r="H19" s="81"/>
      <c r="I19" s="82"/>
      <c r="J19" s="81"/>
      <c r="K19" s="83"/>
      <c r="L19" s="84" t="s">
        <v>412</v>
      </c>
      <c r="M19" s="85" t="s">
        <v>394</v>
      </c>
      <c r="N19" s="89" t="s">
        <v>394</v>
      </c>
      <c r="O19" s="89" t="s">
        <v>394</v>
      </c>
      <c r="P19" s="89" t="s">
        <v>394</v>
      </c>
      <c r="Q19" s="89" t="s">
        <v>394</v>
      </c>
      <c r="R19" s="89" t="s">
        <v>394</v>
      </c>
      <c r="S19" s="88"/>
    </row>
  </sheetData>
  <autoFilter xmlns:etc="http://www.wps.cn/officeDocument/2017/etCustomData" ref="A7:S19" etc:filterBottomFollowUsedRange="0">
    <filterColumn colId="18">
      <filters blank="1"/>
    </filterColumn>
    <extLst/>
  </autoFilter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2" topLeftCell="A5" activePane="bottomLeft" state="frozen"/>
      <selection/>
      <selection pane="bottomLeft" activeCell="A4" sqref="A4:C5"/>
    </sheetView>
  </sheetViews>
  <sheetFormatPr defaultColWidth="10" defaultRowHeight="14.4"/>
  <cols>
    <col min="1" max="3" width="4.62037037037037" customWidth="1"/>
    <col min="4" max="4" width="15.3796296296296" customWidth="1"/>
    <col min="5" max="9" width="20.5185185185185" customWidth="1"/>
  </cols>
  <sheetData>
    <row r="1" ht="14.3" customHeight="1" spans="1:9">
      <c r="A1" s="54"/>
      <c r="B1" s="54"/>
      <c r="C1" s="54"/>
      <c r="D1" s="54"/>
      <c r="E1" s="54"/>
      <c r="F1" s="54"/>
      <c r="G1" s="54"/>
      <c r="H1" s="54"/>
      <c r="I1" s="55" t="s">
        <v>442</v>
      </c>
    </row>
    <row r="2" ht="37.65" customHeight="1" spans="1:9">
      <c r="A2" s="56" t="s">
        <v>28</v>
      </c>
      <c r="B2" s="56"/>
      <c r="C2" s="56"/>
      <c r="D2" s="56"/>
      <c r="E2" s="56"/>
      <c r="F2" s="56"/>
      <c r="G2" s="56"/>
      <c r="H2" s="56"/>
      <c r="I2" s="56"/>
    </row>
    <row r="3" ht="21.1" customHeight="1" spans="1:9">
      <c r="A3" s="57" t="s">
        <v>32</v>
      </c>
      <c r="B3" s="57"/>
      <c r="C3" s="57"/>
      <c r="D3" s="57"/>
      <c r="E3" s="57"/>
      <c r="F3" s="57"/>
      <c r="G3" s="57"/>
      <c r="H3" s="57"/>
      <c r="I3" s="58" t="s">
        <v>33</v>
      </c>
    </row>
    <row r="4" ht="17.3" customHeight="1" spans="1:9">
      <c r="A4" s="37" t="s">
        <v>157</v>
      </c>
      <c r="B4" s="37"/>
      <c r="C4" s="37"/>
      <c r="D4" s="37" t="s">
        <v>158</v>
      </c>
      <c r="E4" s="37" t="s">
        <v>159</v>
      </c>
      <c r="F4" s="37" t="s">
        <v>160</v>
      </c>
      <c r="G4" s="37"/>
      <c r="H4" s="37"/>
      <c r="I4" s="37"/>
    </row>
    <row r="5" ht="15.05" customHeight="1" spans="1:9">
      <c r="A5" s="37"/>
      <c r="B5" s="37"/>
      <c r="C5" s="37"/>
      <c r="D5" s="37"/>
      <c r="E5" s="37"/>
      <c r="F5" s="37" t="s">
        <v>138</v>
      </c>
      <c r="G5" s="37" t="s">
        <v>253</v>
      </c>
      <c r="H5" s="37"/>
      <c r="I5" s="37" t="s">
        <v>254</v>
      </c>
    </row>
    <row r="6" ht="21.1" customHeight="1" spans="1:9">
      <c r="A6" s="37" t="s">
        <v>165</v>
      </c>
      <c r="B6" s="37" t="s">
        <v>166</v>
      </c>
      <c r="C6" s="37" t="s">
        <v>167</v>
      </c>
      <c r="D6" s="37"/>
      <c r="E6" s="37"/>
      <c r="F6" s="37"/>
      <c r="G6" s="37" t="s">
        <v>231</v>
      </c>
      <c r="H6" s="37" t="s">
        <v>223</v>
      </c>
      <c r="I6" s="37"/>
    </row>
    <row r="7" s="50" customFormat="1" ht="22.8" customHeight="1" spans="1:9">
      <c r="A7" s="59"/>
      <c r="B7" s="59"/>
      <c r="C7" s="59"/>
      <c r="D7" s="60"/>
      <c r="E7" s="60" t="s">
        <v>138</v>
      </c>
      <c r="F7" s="61">
        <f t="shared" ref="F7:F26" si="0">G7+H7+I7</f>
        <v>207.99</v>
      </c>
      <c r="G7" s="61">
        <v>162.54</v>
      </c>
      <c r="H7" s="61">
        <f>H9+H19</f>
        <v>27.45</v>
      </c>
      <c r="I7" s="62">
        <f>I9</f>
        <v>18</v>
      </c>
    </row>
    <row r="8" s="50" customFormat="1" ht="22.8" customHeight="1" spans="1:9">
      <c r="A8" s="59"/>
      <c r="B8" s="59"/>
      <c r="C8" s="59"/>
      <c r="D8" s="63">
        <v>602</v>
      </c>
      <c r="E8" s="64" t="s">
        <v>3</v>
      </c>
      <c r="F8" s="61">
        <f t="shared" ref="F8:I8" si="1">F7</f>
        <v>207.99</v>
      </c>
      <c r="G8" s="61">
        <f t="shared" si="1"/>
        <v>162.54</v>
      </c>
      <c r="H8" s="61">
        <f t="shared" si="1"/>
        <v>27.45</v>
      </c>
      <c r="I8" s="61">
        <f t="shared" si="1"/>
        <v>18</v>
      </c>
    </row>
    <row r="9" s="50" customFormat="1" ht="22.8" customHeight="1" spans="1:9">
      <c r="A9" s="59"/>
      <c r="B9" s="59"/>
      <c r="C9" s="59"/>
      <c r="D9" s="63">
        <v>602001</v>
      </c>
      <c r="E9" s="63" t="s">
        <v>3</v>
      </c>
      <c r="F9" s="62">
        <f t="shared" si="0"/>
        <v>207.99</v>
      </c>
      <c r="G9" s="62">
        <f>G10+G13+G21+G24</f>
        <v>162.54</v>
      </c>
      <c r="H9" s="62">
        <f>H13</f>
        <v>27.45</v>
      </c>
      <c r="I9" s="62">
        <f>I10</f>
        <v>18</v>
      </c>
    </row>
    <row r="10" s="50" customFormat="1" ht="22.8" customHeight="1" spans="1:9">
      <c r="A10" s="65" t="s">
        <v>168</v>
      </c>
      <c r="B10" s="65"/>
      <c r="C10" s="65"/>
      <c r="D10" s="63" t="s">
        <v>168</v>
      </c>
      <c r="E10" s="63" t="s">
        <v>169</v>
      </c>
      <c r="F10" s="62">
        <f t="shared" si="0"/>
        <v>145.07</v>
      </c>
      <c r="G10" s="62">
        <v>127.07</v>
      </c>
      <c r="H10" s="62"/>
      <c r="I10" s="62">
        <v>18</v>
      </c>
    </row>
    <row r="11" s="50" customFormat="1" ht="22.8" customHeight="1" spans="1:9">
      <c r="A11" s="65" t="s">
        <v>168</v>
      </c>
      <c r="B11" s="65" t="s">
        <v>170</v>
      </c>
      <c r="C11" s="65"/>
      <c r="D11" s="63" t="s">
        <v>171</v>
      </c>
      <c r="E11" s="63" t="s">
        <v>172</v>
      </c>
      <c r="F11" s="62">
        <f t="shared" si="0"/>
        <v>145.07</v>
      </c>
      <c r="G11" s="62">
        <v>127.07</v>
      </c>
      <c r="H11" s="62"/>
      <c r="I11" s="62">
        <v>18</v>
      </c>
    </row>
    <row r="12" s="51" customFormat="1" ht="22.8" customHeight="1" spans="1:9">
      <c r="A12" s="66" t="s">
        <v>168</v>
      </c>
      <c r="B12" s="66" t="s">
        <v>170</v>
      </c>
      <c r="C12" s="66" t="s">
        <v>173</v>
      </c>
      <c r="D12" s="67" t="s">
        <v>174</v>
      </c>
      <c r="E12" s="67" t="s">
        <v>175</v>
      </c>
      <c r="F12" s="68">
        <f t="shared" si="0"/>
        <v>145.07</v>
      </c>
      <c r="G12" s="68">
        <v>127.07</v>
      </c>
      <c r="H12" s="68"/>
      <c r="I12" s="68">
        <v>18</v>
      </c>
    </row>
    <row r="13" s="50" customFormat="1" ht="22.8" customHeight="1" spans="1:9">
      <c r="A13" s="65" t="s">
        <v>181</v>
      </c>
      <c r="B13" s="65"/>
      <c r="C13" s="65"/>
      <c r="D13" s="63" t="s">
        <v>181</v>
      </c>
      <c r="E13" s="63" t="s">
        <v>182</v>
      </c>
      <c r="F13" s="62">
        <f t="shared" si="0"/>
        <v>44.8</v>
      </c>
      <c r="G13" s="62">
        <f>G14+G17+G19</f>
        <v>17.35</v>
      </c>
      <c r="H13" s="62">
        <v>27.45</v>
      </c>
      <c r="I13" s="62"/>
    </row>
    <row r="14" s="50" customFormat="1" ht="22.8" customHeight="1" spans="1:9">
      <c r="A14" s="65" t="s">
        <v>181</v>
      </c>
      <c r="B14" s="65" t="s">
        <v>183</v>
      </c>
      <c r="C14" s="65"/>
      <c r="D14" s="63" t="s">
        <v>184</v>
      </c>
      <c r="E14" s="63" t="s">
        <v>185</v>
      </c>
      <c r="F14" s="62">
        <f t="shared" si="0"/>
        <v>43.36</v>
      </c>
      <c r="G14" s="62">
        <f>G16</f>
        <v>15.91</v>
      </c>
      <c r="H14" s="62">
        <v>27.45</v>
      </c>
      <c r="I14" s="62"/>
    </row>
    <row r="15" s="51" customFormat="1" ht="22.8" customHeight="1" spans="1:9">
      <c r="A15" s="66" t="s">
        <v>181</v>
      </c>
      <c r="B15" s="66" t="s">
        <v>183</v>
      </c>
      <c r="C15" s="66" t="s">
        <v>186</v>
      </c>
      <c r="D15" s="67" t="s">
        <v>187</v>
      </c>
      <c r="E15" s="67" t="s">
        <v>188</v>
      </c>
      <c r="F15" s="68">
        <f t="shared" si="0"/>
        <v>27.45</v>
      </c>
      <c r="G15" s="68"/>
      <c r="H15" s="68">
        <v>27.45</v>
      </c>
      <c r="I15" s="68"/>
    </row>
    <row r="16" s="51" customFormat="1" ht="22.8" customHeight="1" spans="1:9">
      <c r="A16" s="66" t="s">
        <v>181</v>
      </c>
      <c r="B16" s="66" t="s">
        <v>183</v>
      </c>
      <c r="C16" s="66" t="s">
        <v>183</v>
      </c>
      <c r="D16" s="67" t="s">
        <v>189</v>
      </c>
      <c r="E16" s="67" t="s">
        <v>190</v>
      </c>
      <c r="F16" s="68">
        <f t="shared" si="0"/>
        <v>15.91</v>
      </c>
      <c r="G16" s="68">
        <v>15.91</v>
      </c>
      <c r="H16" s="68"/>
      <c r="I16" s="68"/>
    </row>
    <row r="17" s="50" customFormat="1" ht="22.8" customHeight="1" spans="1:9">
      <c r="A17" s="65" t="s">
        <v>181</v>
      </c>
      <c r="B17" s="65" t="s">
        <v>191</v>
      </c>
      <c r="C17" s="65"/>
      <c r="D17" s="63" t="s">
        <v>192</v>
      </c>
      <c r="E17" s="63" t="s">
        <v>193</v>
      </c>
      <c r="F17" s="62">
        <f t="shared" si="0"/>
        <v>0.71</v>
      </c>
      <c r="G17" s="62">
        <v>0.71</v>
      </c>
      <c r="H17" s="62"/>
      <c r="I17" s="62"/>
    </row>
    <row r="18" s="51" customFormat="1" ht="22.8" customHeight="1" spans="1:9">
      <c r="A18" s="66" t="s">
        <v>181</v>
      </c>
      <c r="B18" s="66" t="s">
        <v>191</v>
      </c>
      <c r="C18" s="66" t="s">
        <v>173</v>
      </c>
      <c r="D18" s="67" t="s">
        <v>194</v>
      </c>
      <c r="E18" s="67" t="s">
        <v>195</v>
      </c>
      <c r="F18" s="68">
        <f t="shared" si="0"/>
        <v>0.71</v>
      </c>
      <c r="G18" s="68">
        <v>0.71</v>
      </c>
      <c r="H18" s="68"/>
      <c r="I18" s="68"/>
    </row>
    <row r="19" s="50" customFormat="1" ht="22.8" customHeight="1" spans="1:9">
      <c r="A19" s="65" t="s">
        <v>181</v>
      </c>
      <c r="B19" s="65" t="s">
        <v>173</v>
      </c>
      <c r="C19" s="65"/>
      <c r="D19" s="63" t="s">
        <v>196</v>
      </c>
      <c r="E19" s="63" t="s">
        <v>197</v>
      </c>
      <c r="F19" s="62">
        <f t="shared" si="0"/>
        <v>0.73</v>
      </c>
      <c r="G19" s="62">
        <v>0.73</v>
      </c>
      <c r="H19" s="62"/>
      <c r="I19" s="62"/>
    </row>
    <row r="20" s="51" customFormat="1" ht="22.8" customHeight="1" spans="1:9">
      <c r="A20" s="66" t="s">
        <v>181</v>
      </c>
      <c r="B20" s="66" t="s">
        <v>173</v>
      </c>
      <c r="C20" s="66" t="s">
        <v>173</v>
      </c>
      <c r="D20" s="67" t="s">
        <v>198</v>
      </c>
      <c r="E20" s="67" t="s">
        <v>197</v>
      </c>
      <c r="F20" s="68">
        <f t="shared" si="0"/>
        <v>0.73</v>
      </c>
      <c r="G20" s="68">
        <v>0.73</v>
      </c>
      <c r="H20" s="68"/>
      <c r="I20" s="68"/>
    </row>
    <row r="21" s="50" customFormat="1" ht="22.8" customHeight="1" spans="1:9">
      <c r="A21" s="65" t="s">
        <v>199</v>
      </c>
      <c r="B21" s="65"/>
      <c r="C21" s="65"/>
      <c r="D21" s="63" t="s">
        <v>199</v>
      </c>
      <c r="E21" s="63" t="s">
        <v>200</v>
      </c>
      <c r="F21" s="62">
        <f t="shared" si="0"/>
        <v>6.19</v>
      </c>
      <c r="G21" s="62">
        <v>6.19</v>
      </c>
      <c r="H21" s="62"/>
      <c r="I21" s="62"/>
    </row>
    <row r="22" s="50" customFormat="1" ht="22.8" customHeight="1" spans="1:9">
      <c r="A22" s="65" t="s">
        <v>199</v>
      </c>
      <c r="B22" s="65" t="s">
        <v>191</v>
      </c>
      <c r="C22" s="65"/>
      <c r="D22" s="63" t="s">
        <v>201</v>
      </c>
      <c r="E22" s="63" t="s">
        <v>202</v>
      </c>
      <c r="F22" s="62">
        <f t="shared" si="0"/>
        <v>6.19</v>
      </c>
      <c r="G22" s="62">
        <v>6.19</v>
      </c>
      <c r="H22" s="62"/>
      <c r="I22" s="62"/>
    </row>
    <row r="23" s="51" customFormat="1" ht="22.8" customHeight="1" spans="1:9">
      <c r="A23" s="66" t="s">
        <v>199</v>
      </c>
      <c r="B23" s="66" t="s">
        <v>191</v>
      </c>
      <c r="C23" s="66" t="s">
        <v>186</v>
      </c>
      <c r="D23" s="67" t="s">
        <v>203</v>
      </c>
      <c r="E23" s="67" t="s">
        <v>204</v>
      </c>
      <c r="F23" s="68">
        <f t="shared" si="0"/>
        <v>6.19</v>
      </c>
      <c r="G23" s="68">
        <v>6.19</v>
      </c>
      <c r="H23" s="68"/>
      <c r="I23" s="68"/>
    </row>
    <row r="24" s="52" customFormat="1" ht="22.8" customHeight="1" spans="1:9">
      <c r="A24" s="65" t="s">
        <v>205</v>
      </c>
      <c r="B24" s="65"/>
      <c r="C24" s="65"/>
      <c r="D24" s="63" t="s">
        <v>205</v>
      </c>
      <c r="E24" s="63" t="s">
        <v>206</v>
      </c>
      <c r="F24" s="62">
        <f t="shared" si="0"/>
        <v>11.93</v>
      </c>
      <c r="G24" s="62">
        <v>11.93</v>
      </c>
      <c r="H24" s="62"/>
      <c r="I24" s="62"/>
    </row>
    <row r="25" s="52" customFormat="1" ht="22.8" customHeight="1" spans="1:9">
      <c r="A25" s="65" t="s">
        <v>205</v>
      </c>
      <c r="B25" s="65" t="s">
        <v>186</v>
      </c>
      <c r="C25" s="65"/>
      <c r="D25" s="63" t="s">
        <v>207</v>
      </c>
      <c r="E25" s="63" t="s">
        <v>208</v>
      </c>
      <c r="F25" s="62">
        <f t="shared" si="0"/>
        <v>11.93</v>
      </c>
      <c r="G25" s="62">
        <v>11.93</v>
      </c>
      <c r="H25" s="62"/>
      <c r="I25" s="62"/>
    </row>
    <row r="26" s="53" customFormat="1" ht="22.8" customHeight="1" spans="1:9">
      <c r="A26" s="66" t="s">
        <v>205</v>
      </c>
      <c r="B26" s="66" t="s">
        <v>186</v>
      </c>
      <c r="C26" s="66" t="s">
        <v>176</v>
      </c>
      <c r="D26" s="67" t="s">
        <v>209</v>
      </c>
      <c r="E26" s="67" t="s">
        <v>210</v>
      </c>
      <c r="F26" s="68">
        <f t="shared" si="0"/>
        <v>11.93</v>
      </c>
      <c r="G26" s="68">
        <v>11.93</v>
      </c>
      <c r="H26" s="68"/>
      <c r="I26" s="68"/>
    </row>
    <row r="27" ht="14.3" customHeight="1" spans="1:9">
      <c r="A27" s="69"/>
      <c r="B27" s="69"/>
      <c r="C27" s="69"/>
      <c r="D27" s="69"/>
      <c r="E27" s="69"/>
      <c r="F27" s="69"/>
    </row>
    <row r="28" ht="14.3" customHeight="1" spans="1:9">
      <c r="A28" s="69"/>
      <c r="B28" s="69"/>
      <c r="C28" s="69"/>
      <c r="D28" s="69"/>
      <c r="E28" s="69"/>
      <c r="F28" s="69"/>
    </row>
  </sheetData>
  <mergeCells count="11">
    <mergeCell ref="A2:I2"/>
    <mergeCell ref="A3:H3"/>
    <mergeCell ref="F4:I4"/>
    <mergeCell ref="G5:H5"/>
    <mergeCell ref="A27:F27"/>
    <mergeCell ref="A28:F28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zoomScale="115" zoomScaleNormal="115" workbookViewId="0">
      <selection activeCell="F15" sqref="F15"/>
    </sheetView>
  </sheetViews>
  <sheetFormatPr defaultColWidth="8.33333333333333" defaultRowHeight="24" customHeight="1" outlineLevelCol="4"/>
  <cols>
    <col min="1" max="1" width="26.8703703703704" style="30" customWidth="1"/>
    <col min="2" max="4" width="14.4444444444444" style="30" customWidth="1"/>
    <col min="5" max="256" width="8.33333333333333" style="30"/>
    <col min="257" max="257" width="38.5555555555556" style="30" customWidth="1"/>
    <col min="258" max="258" width="17.6666666666667" style="30" customWidth="1"/>
    <col min="259" max="259" width="19.4444444444444" style="30" customWidth="1"/>
    <col min="260" max="260" width="13.8796296296296" style="30" customWidth="1"/>
    <col min="261" max="512" width="8.33333333333333" style="30"/>
    <col min="513" max="513" width="38.5555555555556" style="30" customWidth="1"/>
    <col min="514" max="514" width="17.6666666666667" style="30" customWidth="1"/>
    <col min="515" max="515" width="19.4444444444444" style="30" customWidth="1"/>
    <col min="516" max="516" width="13.8796296296296" style="30" customWidth="1"/>
    <col min="517" max="768" width="8.33333333333333" style="30"/>
    <col min="769" max="769" width="38.5555555555556" style="30" customWidth="1"/>
    <col min="770" max="770" width="17.6666666666667" style="30" customWidth="1"/>
    <col min="771" max="771" width="19.4444444444444" style="30" customWidth="1"/>
    <col min="772" max="772" width="13.8796296296296" style="30" customWidth="1"/>
    <col min="773" max="1024" width="8.33333333333333" style="30"/>
    <col min="1025" max="1025" width="38.5555555555556" style="30" customWidth="1"/>
    <col min="1026" max="1026" width="17.6666666666667" style="30" customWidth="1"/>
    <col min="1027" max="1027" width="19.4444444444444" style="30" customWidth="1"/>
    <col min="1028" max="1028" width="13.8796296296296" style="30" customWidth="1"/>
    <col min="1029" max="1280" width="8.33333333333333" style="30"/>
    <col min="1281" max="1281" width="38.5555555555556" style="30" customWidth="1"/>
    <col min="1282" max="1282" width="17.6666666666667" style="30" customWidth="1"/>
    <col min="1283" max="1283" width="19.4444444444444" style="30" customWidth="1"/>
    <col min="1284" max="1284" width="13.8796296296296" style="30" customWidth="1"/>
    <col min="1285" max="1536" width="8.33333333333333" style="30"/>
    <col min="1537" max="1537" width="38.5555555555556" style="30" customWidth="1"/>
    <col min="1538" max="1538" width="17.6666666666667" style="30" customWidth="1"/>
    <col min="1539" max="1539" width="19.4444444444444" style="30" customWidth="1"/>
    <col min="1540" max="1540" width="13.8796296296296" style="30" customWidth="1"/>
    <col min="1541" max="1792" width="8.33333333333333" style="30"/>
    <col min="1793" max="1793" width="38.5555555555556" style="30" customWidth="1"/>
    <col min="1794" max="1794" width="17.6666666666667" style="30" customWidth="1"/>
    <col min="1795" max="1795" width="19.4444444444444" style="30" customWidth="1"/>
    <col min="1796" max="1796" width="13.8796296296296" style="30" customWidth="1"/>
    <col min="1797" max="2048" width="8.33333333333333" style="30"/>
    <col min="2049" max="2049" width="38.5555555555556" style="30" customWidth="1"/>
    <col min="2050" max="2050" width="17.6666666666667" style="30" customWidth="1"/>
    <col min="2051" max="2051" width="19.4444444444444" style="30" customWidth="1"/>
    <col min="2052" max="2052" width="13.8796296296296" style="30" customWidth="1"/>
    <col min="2053" max="2304" width="8.33333333333333" style="30"/>
    <col min="2305" max="2305" width="38.5555555555556" style="30" customWidth="1"/>
    <col min="2306" max="2306" width="17.6666666666667" style="30" customWidth="1"/>
    <col min="2307" max="2307" width="19.4444444444444" style="30" customWidth="1"/>
    <col min="2308" max="2308" width="13.8796296296296" style="30" customWidth="1"/>
    <col min="2309" max="2560" width="8.33333333333333" style="30"/>
    <col min="2561" max="2561" width="38.5555555555556" style="30" customWidth="1"/>
    <col min="2562" max="2562" width="17.6666666666667" style="30" customWidth="1"/>
    <col min="2563" max="2563" width="19.4444444444444" style="30" customWidth="1"/>
    <col min="2564" max="2564" width="13.8796296296296" style="30" customWidth="1"/>
    <col min="2565" max="2816" width="8.33333333333333" style="30"/>
    <col min="2817" max="2817" width="38.5555555555556" style="30" customWidth="1"/>
    <col min="2818" max="2818" width="17.6666666666667" style="30" customWidth="1"/>
    <col min="2819" max="2819" width="19.4444444444444" style="30" customWidth="1"/>
    <col min="2820" max="2820" width="13.8796296296296" style="30" customWidth="1"/>
    <col min="2821" max="3072" width="8.33333333333333" style="30"/>
    <col min="3073" max="3073" width="38.5555555555556" style="30" customWidth="1"/>
    <col min="3074" max="3074" width="17.6666666666667" style="30" customWidth="1"/>
    <col min="3075" max="3075" width="19.4444444444444" style="30" customWidth="1"/>
    <col min="3076" max="3076" width="13.8796296296296" style="30" customWidth="1"/>
    <col min="3077" max="3328" width="8.33333333333333" style="30"/>
    <col min="3329" max="3329" width="38.5555555555556" style="30" customWidth="1"/>
    <col min="3330" max="3330" width="17.6666666666667" style="30" customWidth="1"/>
    <col min="3331" max="3331" width="19.4444444444444" style="30" customWidth="1"/>
    <col min="3332" max="3332" width="13.8796296296296" style="30" customWidth="1"/>
    <col min="3333" max="3584" width="8.33333333333333" style="30"/>
    <col min="3585" max="3585" width="38.5555555555556" style="30" customWidth="1"/>
    <col min="3586" max="3586" width="17.6666666666667" style="30" customWidth="1"/>
    <col min="3587" max="3587" width="19.4444444444444" style="30" customWidth="1"/>
    <col min="3588" max="3588" width="13.8796296296296" style="30" customWidth="1"/>
    <col min="3589" max="3840" width="8.33333333333333" style="30"/>
    <col min="3841" max="3841" width="38.5555555555556" style="30" customWidth="1"/>
    <col min="3842" max="3842" width="17.6666666666667" style="30" customWidth="1"/>
    <col min="3843" max="3843" width="19.4444444444444" style="30" customWidth="1"/>
    <col min="3844" max="3844" width="13.8796296296296" style="30" customWidth="1"/>
    <col min="3845" max="4096" width="8.33333333333333" style="30"/>
    <col min="4097" max="4097" width="38.5555555555556" style="30" customWidth="1"/>
    <col min="4098" max="4098" width="17.6666666666667" style="30" customWidth="1"/>
    <col min="4099" max="4099" width="19.4444444444444" style="30" customWidth="1"/>
    <col min="4100" max="4100" width="13.8796296296296" style="30" customWidth="1"/>
    <col min="4101" max="4352" width="8.33333333333333" style="30"/>
    <col min="4353" max="4353" width="38.5555555555556" style="30" customWidth="1"/>
    <col min="4354" max="4354" width="17.6666666666667" style="30" customWidth="1"/>
    <col min="4355" max="4355" width="19.4444444444444" style="30" customWidth="1"/>
    <col min="4356" max="4356" width="13.8796296296296" style="30" customWidth="1"/>
    <col min="4357" max="4608" width="8.33333333333333" style="30"/>
    <col min="4609" max="4609" width="38.5555555555556" style="30" customWidth="1"/>
    <col min="4610" max="4610" width="17.6666666666667" style="30" customWidth="1"/>
    <col min="4611" max="4611" width="19.4444444444444" style="30" customWidth="1"/>
    <col min="4612" max="4612" width="13.8796296296296" style="30" customWidth="1"/>
    <col min="4613" max="4864" width="8.33333333333333" style="30"/>
    <col min="4865" max="4865" width="38.5555555555556" style="30" customWidth="1"/>
    <col min="4866" max="4866" width="17.6666666666667" style="30" customWidth="1"/>
    <col min="4867" max="4867" width="19.4444444444444" style="30" customWidth="1"/>
    <col min="4868" max="4868" width="13.8796296296296" style="30" customWidth="1"/>
    <col min="4869" max="5120" width="8.33333333333333" style="30"/>
    <col min="5121" max="5121" width="38.5555555555556" style="30" customWidth="1"/>
    <col min="5122" max="5122" width="17.6666666666667" style="30" customWidth="1"/>
    <col min="5123" max="5123" width="19.4444444444444" style="30" customWidth="1"/>
    <col min="5124" max="5124" width="13.8796296296296" style="30" customWidth="1"/>
    <col min="5125" max="5376" width="8.33333333333333" style="30"/>
    <col min="5377" max="5377" width="38.5555555555556" style="30" customWidth="1"/>
    <col min="5378" max="5378" width="17.6666666666667" style="30" customWidth="1"/>
    <col min="5379" max="5379" width="19.4444444444444" style="30" customWidth="1"/>
    <col min="5380" max="5380" width="13.8796296296296" style="30" customWidth="1"/>
    <col min="5381" max="5632" width="8.33333333333333" style="30"/>
    <col min="5633" max="5633" width="38.5555555555556" style="30" customWidth="1"/>
    <col min="5634" max="5634" width="17.6666666666667" style="30" customWidth="1"/>
    <col min="5635" max="5635" width="19.4444444444444" style="30" customWidth="1"/>
    <col min="5636" max="5636" width="13.8796296296296" style="30" customWidth="1"/>
    <col min="5637" max="5888" width="8.33333333333333" style="30"/>
    <col min="5889" max="5889" width="38.5555555555556" style="30" customWidth="1"/>
    <col min="5890" max="5890" width="17.6666666666667" style="30" customWidth="1"/>
    <col min="5891" max="5891" width="19.4444444444444" style="30" customWidth="1"/>
    <col min="5892" max="5892" width="13.8796296296296" style="30" customWidth="1"/>
    <col min="5893" max="6144" width="8.33333333333333" style="30"/>
    <col min="6145" max="6145" width="38.5555555555556" style="30" customWidth="1"/>
    <col min="6146" max="6146" width="17.6666666666667" style="30" customWidth="1"/>
    <col min="6147" max="6147" width="19.4444444444444" style="30" customWidth="1"/>
    <col min="6148" max="6148" width="13.8796296296296" style="30" customWidth="1"/>
    <col min="6149" max="6400" width="8.33333333333333" style="30"/>
    <col min="6401" max="6401" width="38.5555555555556" style="30" customWidth="1"/>
    <col min="6402" max="6402" width="17.6666666666667" style="30" customWidth="1"/>
    <col min="6403" max="6403" width="19.4444444444444" style="30" customWidth="1"/>
    <col min="6404" max="6404" width="13.8796296296296" style="30" customWidth="1"/>
    <col min="6405" max="6656" width="8.33333333333333" style="30"/>
    <col min="6657" max="6657" width="38.5555555555556" style="30" customWidth="1"/>
    <col min="6658" max="6658" width="17.6666666666667" style="30" customWidth="1"/>
    <col min="6659" max="6659" width="19.4444444444444" style="30" customWidth="1"/>
    <col min="6660" max="6660" width="13.8796296296296" style="30" customWidth="1"/>
    <col min="6661" max="6912" width="8.33333333333333" style="30"/>
    <col min="6913" max="6913" width="38.5555555555556" style="30" customWidth="1"/>
    <col min="6914" max="6914" width="17.6666666666667" style="30" customWidth="1"/>
    <col min="6915" max="6915" width="19.4444444444444" style="30" customWidth="1"/>
    <col min="6916" max="6916" width="13.8796296296296" style="30" customWidth="1"/>
    <col min="6917" max="7168" width="8.33333333333333" style="30"/>
    <col min="7169" max="7169" width="38.5555555555556" style="30" customWidth="1"/>
    <col min="7170" max="7170" width="17.6666666666667" style="30" customWidth="1"/>
    <col min="7171" max="7171" width="19.4444444444444" style="30" customWidth="1"/>
    <col min="7172" max="7172" width="13.8796296296296" style="30" customWidth="1"/>
    <col min="7173" max="7424" width="8.33333333333333" style="30"/>
    <col min="7425" max="7425" width="38.5555555555556" style="30" customWidth="1"/>
    <col min="7426" max="7426" width="17.6666666666667" style="30" customWidth="1"/>
    <col min="7427" max="7427" width="19.4444444444444" style="30" customWidth="1"/>
    <col min="7428" max="7428" width="13.8796296296296" style="30" customWidth="1"/>
    <col min="7429" max="7680" width="8.33333333333333" style="30"/>
    <col min="7681" max="7681" width="38.5555555555556" style="30" customWidth="1"/>
    <col min="7682" max="7682" width="17.6666666666667" style="30" customWidth="1"/>
    <col min="7683" max="7683" width="19.4444444444444" style="30" customWidth="1"/>
    <col min="7684" max="7684" width="13.8796296296296" style="30" customWidth="1"/>
    <col min="7685" max="7936" width="8.33333333333333" style="30"/>
    <col min="7937" max="7937" width="38.5555555555556" style="30" customWidth="1"/>
    <col min="7938" max="7938" width="17.6666666666667" style="30" customWidth="1"/>
    <col min="7939" max="7939" width="19.4444444444444" style="30" customWidth="1"/>
    <col min="7940" max="7940" width="13.8796296296296" style="30" customWidth="1"/>
    <col min="7941" max="8192" width="8.33333333333333" style="30"/>
    <col min="8193" max="8193" width="38.5555555555556" style="30" customWidth="1"/>
    <col min="8194" max="8194" width="17.6666666666667" style="30" customWidth="1"/>
    <col min="8195" max="8195" width="19.4444444444444" style="30" customWidth="1"/>
    <col min="8196" max="8196" width="13.8796296296296" style="30" customWidth="1"/>
    <col min="8197" max="8448" width="8.33333333333333" style="30"/>
    <col min="8449" max="8449" width="38.5555555555556" style="30" customWidth="1"/>
    <col min="8450" max="8450" width="17.6666666666667" style="30" customWidth="1"/>
    <col min="8451" max="8451" width="19.4444444444444" style="30" customWidth="1"/>
    <col min="8452" max="8452" width="13.8796296296296" style="30" customWidth="1"/>
    <col min="8453" max="8704" width="8.33333333333333" style="30"/>
    <col min="8705" max="8705" width="38.5555555555556" style="30" customWidth="1"/>
    <col min="8706" max="8706" width="17.6666666666667" style="30" customWidth="1"/>
    <col min="8707" max="8707" width="19.4444444444444" style="30" customWidth="1"/>
    <col min="8708" max="8708" width="13.8796296296296" style="30" customWidth="1"/>
    <col min="8709" max="8960" width="8.33333333333333" style="30"/>
    <col min="8961" max="8961" width="38.5555555555556" style="30" customWidth="1"/>
    <col min="8962" max="8962" width="17.6666666666667" style="30" customWidth="1"/>
    <col min="8963" max="8963" width="19.4444444444444" style="30" customWidth="1"/>
    <col min="8964" max="8964" width="13.8796296296296" style="30" customWidth="1"/>
    <col min="8965" max="9216" width="8.33333333333333" style="30"/>
    <col min="9217" max="9217" width="38.5555555555556" style="30" customWidth="1"/>
    <col min="9218" max="9218" width="17.6666666666667" style="30" customWidth="1"/>
    <col min="9219" max="9219" width="19.4444444444444" style="30" customWidth="1"/>
    <col min="9220" max="9220" width="13.8796296296296" style="30" customWidth="1"/>
    <col min="9221" max="9472" width="8.33333333333333" style="30"/>
    <col min="9473" max="9473" width="38.5555555555556" style="30" customWidth="1"/>
    <col min="9474" max="9474" width="17.6666666666667" style="30" customWidth="1"/>
    <col min="9475" max="9475" width="19.4444444444444" style="30" customWidth="1"/>
    <col min="9476" max="9476" width="13.8796296296296" style="30" customWidth="1"/>
    <col min="9477" max="9728" width="8.33333333333333" style="30"/>
    <col min="9729" max="9729" width="38.5555555555556" style="30" customWidth="1"/>
    <col min="9730" max="9730" width="17.6666666666667" style="30" customWidth="1"/>
    <col min="9731" max="9731" width="19.4444444444444" style="30" customWidth="1"/>
    <col min="9732" max="9732" width="13.8796296296296" style="30" customWidth="1"/>
    <col min="9733" max="9984" width="8.33333333333333" style="30"/>
    <col min="9985" max="9985" width="38.5555555555556" style="30" customWidth="1"/>
    <col min="9986" max="9986" width="17.6666666666667" style="30" customWidth="1"/>
    <col min="9987" max="9987" width="19.4444444444444" style="30" customWidth="1"/>
    <col min="9988" max="9988" width="13.8796296296296" style="30" customWidth="1"/>
    <col min="9989" max="10240" width="8.33333333333333" style="30"/>
    <col min="10241" max="10241" width="38.5555555555556" style="30" customWidth="1"/>
    <col min="10242" max="10242" width="17.6666666666667" style="30" customWidth="1"/>
    <col min="10243" max="10243" width="19.4444444444444" style="30" customWidth="1"/>
    <col min="10244" max="10244" width="13.8796296296296" style="30" customWidth="1"/>
    <col min="10245" max="10496" width="8.33333333333333" style="30"/>
    <col min="10497" max="10497" width="38.5555555555556" style="30" customWidth="1"/>
    <col min="10498" max="10498" width="17.6666666666667" style="30" customWidth="1"/>
    <col min="10499" max="10499" width="19.4444444444444" style="30" customWidth="1"/>
    <col min="10500" max="10500" width="13.8796296296296" style="30" customWidth="1"/>
    <col min="10501" max="10752" width="8.33333333333333" style="30"/>
    <col min="10753" max="10753" width="38.5555555555556" style="30" customWidth="1"/>
    <col min="10754" max="10754" width="17.6666666666667" style="30" customWidth="1"/>
    <col min="10755" max="10755" width="19.4444444444444" style="30" customWidth="1"/>
    <col min="10756" max="10756" width="13.8796296296296" style="30" customWidth="1"/>
    <col min="10757" max="11008" width="8.33333333333333" style="30"/>
    <col min="11009" max="11009" width="38.5555555555556" style="30" customWidth="1"/>
    <col min="11010" max="11010" width="17.6666666666667" style="30" customWidth="1"/>
    <col min="11011" max="11011" width="19.4444444444444" style="30" customWidth="1"/>
    <col min="11012" max="11012" width="13.8796296296296" style="30" customWidth="1"/>
    <col min="11013" max="11264" width="8.33333333333333" style="30"/>
    <col min="11265" max="11265" width="38.5555555555556" style="30" customWidth="1"/>
    <col min="11266" max="11266" width="17.6666666666667" style="30" customWidth="1"/>
    <col min="11267" max="11267" width="19.4444444444444" style="30" customWidth="1"/>
    <col min="11268" max="11268" width="13.8796296296296" style="30" customWidth="1"/>
    <col min="11269" max="11520" width="8.33333333333333" style="30"/>
    <col min="11521" max="11521" width="38.5555555555556" style="30" customWidth="1"/>
    <col min="11522" max="11522" width="17.6666666666667" style="30" customWidth="1"/>
    <col min="11523" max="11523" width="19.4444444444444" style="30" customWidth="1"/>
    <col min="11524" max="11524" width="13.8796296296296" style="30" customWidth="1"/>
    <col min="11525" max="11776" width="8.33333333333333" style="30"/>
    <col min="11777" max="11777" width="38.5555555555556" style="30" customWidth="1"/>
    <col min="11778" max="11778" width="17.6666666666667" style="30" customWidth="1"/>
    <col min="11779" max="11779" width="19.4444444444444" style="30" customWidth="1"/>
    <col min="11780" max="11780" width="13.8796296296296" style="30" customWidth="1"/>
    <col min="11781" max="12032" width="8.33333333333333" style="30"/>
    <col min="12033" max="12033" width="38.5555555555556" style="30" customWidth="1"/>
    <col min="12034" max="12034" width="17.6666666666667" style="30" customWidth="1"/>
    <col min="12035" max="12035" width="19.4444444444444" style="30" customWidth="1"/>
    <col min="12036" max="12036" width="13.8796296296296" style="30" customWidth="1"/>
    <col min="12037" max="12288" width="8.33333333333333" style="30"/>
    <col min="12289" max="12289" width="38.5555555555556" style="30" customWidth="1"/>
    <col min="12290" max="12290" width="17.6666666666667" style="30" customWidth="1"/>
    <col min="12291" max="12291" width="19.4444444444444" style="30" customWidth="1"/>
    <col min="12292" max="12292" width="13.8796296296296" style="30" customWidth="1"/>
    <col min="12293" max="12544" width="8.33333333333333" style="30"/>
    <col min="12545" max="12545" width="38.5555555555556" style="30" customWidth="1"/>
    <col min="12546" max="12546" width="17.6666666666667" style="30" customWidth="1"/>
    <col min="12547" max="12547" width="19.4444444444444" style="30" customWidth="1"/>
    <col min="12548" max="12548" width="13.8796296296296" style="30" customWidth="1"/>
    <col min="12549" max="12800" width="8.33333333333333" style="30"/>
    <col min="12801" max="12801" width="38.5555555555556" style="30" customWidth="1"/>
    <col min="12802" max="12802" width="17.6666666666667" style="30" customWidth="1"/>
    <col min="12803" max="12803" width="19.4444444444444" style="30" customWidth="1"/>
    <col min="12804" max="12804" width="13.8796296296296" style="30" customWidth="1"/>
    <col min="12805" max="13056" width="8.33333333333333" style="30"/>
    <col min="13057" max="13057" width="38.5555555555556" style="30" customWidth="1"/>
    <col min="13058" max="13058" width="17.6666666666667" style="30" customWidth="1"/>
    <col min="13059" max="13059" width="19.4444444444444" style="30" customWidth="1"/>
    <col min="13060" max="13060" width="13.8796296296296" style="30" customWidth="1"/>
    <col min="13061" max="13312" width="8.33333333333333" style="30"/>
    <col min="13313" max="13313" width="38.5555555555556" style="30" customWidth="1"/>
    <col min="13314" max="13314" width="17.6666666666667" style="30" customWidth="1"/>
    <col min="13315" max="13315" width="19.4444444444444" style="30" customWidth="1"/>
    <col min="13316" max="13316" width="13.8796296296296" style="30" customWidth="1"/>
    <col min="13317" max="13568" width="8.33333333333333" style="30"/>
    <col min="13569" max="13569" width="38.5555555555556" style="30" customWidth="1"/>
    <col min="13570" max="13570" width="17.6666666666667" style="30" customWidth="1"/>
    <col min="13571" max="13571" width="19.4444444444444" style="30" customWidth="1"/>
    <col min="13572" max="13572" width="13.8796296296296" style="30" customWidth="1"/>
    <col min="13573" max="13824" width="8.33333333333333" style="30"/>
    <col min="13825" max="13825" width="38.5555555555556" style="30" customWidth="1"/>
    <col min="13826" max="13826" width="17.6666666666667" style="30" customWidth="1"/>
    <col min="13827" max="13827" width="19.4444444444444" style="30" customWidth="1"/>
    <col min="13828" max="13828" width="13.8796296296296" style="30" customWidth="1"/>
    <col min="13829" max="14080" width="8.33333333333333" style="30"/>
    <col min="14081" max="14081" width="38.5555555555556" style="30" customWidth="1"/>
    <col min="14082" max="14082" width="17.6666666666667" style="30" customWidth="1"/>
    <col min="14083" max="14083" width="19.4444444444444" style="30" customWidth="1"/>
    <col min="14084" max="14084" width="13.8796296296296" style="30" customWidth="1"/>
    <col min="14085" max="14336" width="8.33333333333333" style="30"/>
    <col min="14337" max="14337" width="38.5555555555556" style="30" customWidth="1"/>
    <col min="14338" max="14338" width="17.6666666666667" style="30" customWidth="1"/>
    <col min="14339" max="14339" width="19.4444444444444" style="30" customWidth="1"/>
    <col min="14340" max="14340" width="13.8796296296296" style="30" customWidth="1"/>
    <col min="14341" max="14592" width="8.33333333333333" style="30"/>
    <col min="14593" max="14593" width="38.5555555555556" style="30" customWidth="1"/>
    <col min="14594" max="14594" width="17.6666666666667" style="30" customWidth="1"/>
    <col min="14595" max="14595" width="19.4444444444444" style="30" customWidth="1"/>
    <col min="14596" max="14596" width="13.8796296296296" style="30" customWidth="1"/>
    <col min="14597" max="14848" width="8.33333333333333" style="30"/>
    <col min="14849" max="14849" width="38.5555555555556" style="30" customWidth="1"/>
    <col min="14850" max="14850" width="17.6666666666667" style="30" customWidth="1"/>
    <col min="14851" max="14851" width="19.4444444444444" style="30" customWidth="1"/>
    <col min="14852" max="14852" width="13.8796296296296" style="30" customWidth="1"/>
    <col min="14853" max="15104" width="8.33333333333333" style="30"/>
    <col min="15105" max="15105" width="38.5555555555556" style="30" customWidth="1"/>
    <col min="15106" max="15106" width="17.6666666666667" style="30" customWidth="1"/>
    <col min="15107" max="15107" width="19.4444444444444" style="30" customWidth="1"/>
    <col min="15108" max="15108" width="13.8796296296296" style="30" customWidth="1"/>
    <col min="15109" max="15360" width="8.33333333333333" style="30"/>
    <col min="15361" max="15361" width="38.5555555555556" style="30" customWidth="1"/>
    <col min="15362" max="15362" width="17.6666666666667" style="30" customWidth="1"/>
    <col min="15363" max="15363" width="19.4444444444444" style="30" customWidth="1"/>
    <col min="15364" max="15364" width="13.8796296296296" style="30" customWidth="1"/>
    <col min="15365" max="15616" width="8.33333333333333" style="30"/>
    <col min="15617" max="15617" width="38.5555555555556" style="30" customWidth="1"/>
    <col min="15618" max="15618" width="17.6666666666667" style="30" customWidth="1"/>
    <col min="15619" max="15619" width="19.4444444444444" style="30" customWidth="1"/>
    <col min="15620" max="15620" width="13.8796296296296" style="30" customWidth="1"/>
    <col min="15621" max="15872" width="8.33333333333333" style="30"/>
    <col min="15873" max="15873" width="38.5555555555556" style="30" customWidth="1"/>
    <col min="15874" max="15874" width="17.6666666666667" style="30" customWidth="1"/>
    <col min="15875" max="15875" width="19.4444444444444" style="30" customWidth="1"/>
    <col min="15876" max="15876" width="13.8796296296296" style="30" customWidth="1"/>
    <col min="15877" max="16128" width="8.33333333333333" style="30"/>
    <col min="16129" max="16129" width="38.5555555555556" style="30" customWidth="1"/>
    <col min="16130" max="16130" width="17.6666666666667" style="30" customWidth="1"/>
    <col min="16131" max="16131" width="19.4444444444444" style="30" customWidth="1"/>
    <col min="16132" max="16132" width="13.8796296296296" style="30" customWidth="1"/>
    <col min="16133" max="16384" width="8.33333333333333" style="30"/>
  </cols>
  <sheetData>
    <row r="1" s="30" customFormat="1" customHeight="1" spans="1:5">
      <c r="D1" s="32" t="s">
        <v>443</v>
      </c>
    </row>
    <row r="2" s="30" customFormat="1" ht="46.95" customHeight="1" spans="1:5">
      <c r="A2" s="33" t="s">
        <v>444</v>
      </c>
      <c r="B2" s="33"/>
      <c r="C2" s="33"/>
      <c r="D2" s="33"/>
    </row>
    <row r="3" s="30" customFormat="1" ht="25.05" customHeight="1" spans="1:5">
      <c r="A3" s="34" t="s">
        <v>32</v>
      </c>
      <c r="B3" s="35"/>
      <c r="C3" s="35"/>
      <c r="D3" s="36" t="s">
        <v>33</v>
      </c>
      <c r="E3" s="36"/>
    </row>
    <row r="4" s="30" customFormat="1" customHeight="1" spans="1:5">
      <c r="A4" s="37" t="s">
        <v>445</v>
      </c>
      <c r="B4" s="37" t="s">
        <v>446</v>
      </c>
      <c r="C4" s="37" t="s">
        <v>447</v>
      </c>
      <c r="D4" s="37" t="s">
        <v>448</v>
      </c>
    </row>
    <row r="5" s="31" customFormat="1" customHeight="1" spans="1:5">
      <c r="A5" s="38" t="s">
        <v>449</v>
      </c>
      <c r="B5" s="38"/>
      <c r="C5" s="38"/>
      <c r="D5" s="38"/>
    </row>
    <row r="6" s="31" customFormat="1" customHeight="1" spans="1:5">
      <c r="A6" s="38" t="s">
        <v>450</v>
      </c>
      <c r="B6" s="39">
        <v>1</v>
      </c>
      <c r="C6" s="40">
        <f>C7+C18</f>
        <v>67</v>
      </c>
      <c r="D6" s="41">
        <f>D7+D18</f>
        <v>35.91</v>
      </c>
    </row>
    <row r="7" s="31" customFormat="1" customHeight="1" spans="1:5">
      <c r="A7" s="42" t="s">
        <v>451</v>
      </c>
      <c r="B7" s="39">
        <v>2</v>
      </c>
      <c r="C7" s="40">
        <f>C8+C10+C13+C15+C16</f>
        <v>67</v>
      </c>
      <c r="D7" s="41">
        <f>D8+D10+D13+D15+D16</f>
        <v>35.91</v>
      </c>
    </row>
    <row r="8" s="30" customFormat="1" customHeight="1" spans="1:5">
      <c r="A8" s="43" t="s">
        <v>452</v>
      </c>
      <c r="B8" s="39">
        <v>3</v>
      </c>
      <c r="C8" s="44">
        <v>2</v>
      </c>
      <c r="D8" s="45">
        <v>19.99</v>
      </c>
    </row>
    <row r="9" s="30" customFormat="1" customHeight="1" spans="1:5">
      <c r="A9" s="43" t="s">
        <v>453</v>
      </c>
      <c r="B9" s="39">
        <v>4</v>
      </c>
      <c r="C9" s="46"/>
      <c r="D9" s="47"/>
    </row>
    <row r="10" s="30" customFormat="1" customHeight="1" spans="1:5">
      <c r="A10" s="43" t="s">
        <v>454</v>
      </c>
      <c r="B10" s="39">
        <v>5</v>
      </c>
      <c r="C10" s="44">
        <v>28</v>
      </c>
      <c r="D10" s="45">
        <v>10.56</v>
      </c>
    </row>
    <row r="11" s="30" customFormat="1" customHeight="1" spans="1:5">
      <c r="A11" s="43" t="s">
        <v>455</v>
      </c>
      <c r="B11" s="39">
        <v>6</v>
      </c>
      <c r="C11" s="46"/>
      <c r="D11" s="47"/>
    </row>
    <row r="12" s="30" customFormat="1" customHeight="1" spans="1:5">
      <c r="A12" s="43" t="s">
        <v>456</v>
      </c>
      <c r="B12" s="39">
        <v>7</v>
      </c>
      <c r="C12" s="46"/>
      <c r="D12" s="47"/>
    </row>
    <row r="13" s="30" customFormat="1" customHeight="1" spans="1:5">
      <c r="A13" s="43" t="s">
        <v>457</v>
      </c>
      <c r="B13" s="39">
        <v>8</v>
      </c>
      <c r="C13" s="46"/>
      <c r="D13" s="47"/>
    </row>
    <row r="14" s="30" customFormat="1" customHeight="1" spans="1:5">
      <c r="A14" s="43" t="s">
        <v>458</v>
      </c>
      <c r="B14" s="39">
        <v>9</v>
      </c>
      <c r="C14" s="46"/>
      <c r="D14" s="47"/>
    </row>
    <row r="15" s="30" customFormat="1" customHeight="1" spans="1:5">
      <c r="A15" s="43" t="s">
        <v>459</v>
      </c>
      <c r="B15" s="39">
        <v>10</v>
      </c>
      <c r="C15" s="46"/>
      <c r="D15" s="47"/>
    </row>
    <row r="16" s="30" customFormat="1" customHeight="1" spans="1:5">
      <c r="A16" s="43" t="s">
        <v>460</v>
      </c>
      <c r="B16" s="39">
        <v>11</v>
      </c>
      <c r="C16" s="44">
        <v>37</v>
      </c>
      <c r="D16" s="45">
        <v>5.36</v>
      </c>
    </row>
    <row r="17" s="30" customFormat="1" customHeight="1" spans="1:4">
      <c r="A17" s="48" t="s">
        <v>461</v>
      </c>
      <c r="B17" s="39">
        <v>12</v>
      </c>
      <c r="C17" s="44">
        <v>37</v>
      </c>
      <c r="D17" s="45">
        <v>5.36</v>
      </c>
    </row>
    <row r="18" s="30" customFormat="1" customHeight="1" spans="1:4">
      <c r="A18" s="49" t="s">
        <v>462</v>
      </c>
      <c r="B18" s="39">
        <v>13</v>
      </c>
      <c r="C18" s="40">
        <v>0</v>
      </c>
      <c r="D18" s="41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0"/>
  <sheetViews>
    <sheetView tabSelected="1" workbookViewId="0">
      <selection activeCell="Q11" sqref="Q11"/>
    </sheetView>
  </sheetViews>
  <sheetFormatPr defaultColWidth="9.77777777777778" defaultRowHeight="14.4"/>
  <cols>
    <col min="1" max="1" width="3.44444444444444" style="1" customWidth="1"/>
    <col min="2" max="2" width="2.11111111111111" style="1" customWidth="1"/>
    <col min="3" max="3" width="2.77777777777778" style="1" customWidth="1"/>
    <col min="4" max="4" width="6.77777777777778" style="1" customWidth="1"/>
    <col min="5" max="5" width="13.8888888888889" style="1" customWidth="1"/>
    <col min="6" max="6" width="6.77777777777778" style="1" customWidth="1"/>
    <col min="7" max="7" width="9.88888888888889" style="4" customWidth="1"/>
    <col min="8" max="8" width="22.5555555555556" style="1" customWidth="1"/>
    <col min="9" max="12" width="6.77777777777778" style="1" customWidth="1"/>
    <col min="13" max="14" width="8.66666666666667" style="5" customWidth="1"/>
    <col min="15" max="15" width="9.88888888888889" style="5" customWidth="1"/>
    <col min="16" max="16" width="8.66666666666667" style="5" customWidth="1"/>
    <col min="17" max="17" width="13" style="5" customWidth="1"/>
    <col min="18" max="18" width="11.4444444444444" style="5" customWidth="1"/>
    <col min="19" max="20" width="9.88888888888889" style="5" customWidth="1"/>
    <col min="21" max="22" width="8.33333333333333" style="5" customWidth="1"/>
    <col min="23" max="23" width="9.88888888888889" style="5" customWidth="1"/>
    <col min="24" max="24" width="6.77777777777778" style="5" customWidth="1"/>
    <col min="25" max="27" width="8.33333333333333" style="5" customWidth="1"/>
    <col min="28" max="28" width="6.77777777777778" style="5" customWidth="1"/>
    <col min="29" max="29" width="8.33333333333333" style="5" customWidth="1"/>
    <col min="30" max="30" width="15.5555555555556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6"/>
      <c r="G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7" t="s">
        <v>463</v>
      </c>
    </row>
    <row r="2" s="1" customFormat="1" ht="43.95" customHeight="1" spans="1:30">
      <c r="A2" s="8" t="s">
        <v>30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8"/>
    </row>
    <row r="3" s="1" customFormat="1" ht="21.6" customHeight="1" spans="1:30">
      <c r="A3" s="10" t="s">
        <v>32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2" t="s">
        <v>33</v>
      </c>
      <c r="AC3" s="12"/>
      <c r="AD3" s="13"/>
    </row>
    <row r="4" s="2" customFormat="1" ht="33" customHeight="1" spans="1:30">
      <c r="A4" s="14" t="s">
        <v>157</v>
      </c>
      <c r="B4" s="14"/>
      <c r="C4" s="14"/>
      <c r="D4" s="14" t="s">
        <v>212</v>
      </c>
      <c r="E4" s="15" t="s">
        <v>327</v>
      </c>
      <c r="F4" s="15" t="s">
        <v>464</v>
      </c>
      <c r="G4" s="15" t="s">
        <v>465</v>
      </c>
      <c r="H4" s="15" t="s">
        <v>466</v>
      </c>
      <c r="I4" s="14" t="s">
        <v>467</v>
      </c>
      <c r="J4" s="14" t="s">
        <v>468</v>
      </c>
      <c r="K4" s="14" t="s">
        <v>469</v>
      </c>
      <c r="L4" s="14" t="s">
        <v>422</v>
      </c>
      <c r="M4" s="16" t="s">
        <v>470</v>
      </c>
      <c r="N4" s="16" t="s">
        <v>471</v>
      </c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4" t="s">
        <v>377</v>
      </c>
    </row>
    <row r="5" s="2" customFormat="1" ht="33" customHeight="1" spans="1:30">
      <c r="A5" s="14" t="s">
        <v>165</v>
      </c>
      <c r="B5" s="14" t="s">
        <v>166</v>
      </c>
      <c r="C5" s="14" t="s">
        <v>167</v>
      </c>
      <c r="D5" s="14"/>
      <c r="E5" s="15"/>
      <c r="F5" s="15"/>
      <c r="G5" s="15"/>
      <c r="H5" s="15"/>
      <c r="I5" s="14"/>
      <c r="J5" s="14"/>
      <c r="K5" s="14"/>
      <c r="L5" s="14"/>
      <c r="M5" s="16"/>
      <c r="N5" s="16" t="s">
        <v>276</v>
      </c>
      <c r="O5" s="16" t="s">
        <v>472</v>
      </c>
      <c r="P5" s="16"/>
      <c r="Q5" s="16"/>
      <c r="R5" s="16" t="s">
        <v>420</v>
      </c>
      <c r="S5" s="16" t="s">
        <v>143</v>
      </c>
      <c r="T5" s="16" t="s">
        <v>473</v>
      </c>
      <c r="U5" s="16" t="s">
        <v>474</v>
      </c>
      <c r="V5" s="16"/>
      <c r="W5" s="16"/>
      <c r="X5" s="16" t="s">
        <v>147</v>
      </c>
      <c r="Y5" s="16" t="s">
        <v>148</v>
      </c>
      <c r="Z5" s="16" t="s">
        <v>149</v>
      </c>
      <c r="AA5" s="16" t="s">
        <v>150</v>
      </c>
      <c r="AB5" s="16" t="s">
        <v>151</v>
      </c>
      <c r="AC5" s="16" t="s">
        <v>130</v>
      </c>
      <c r="AD5" s="14"/>
    </row>
    <row r="6" s="2" customFormat="1" ht="33" customHeight="1" spans="1:30">
      <c r="A6" s="14"/>
      <c r="B6" s="14"/>
      <c r="C6" s="14"/>
      <c r="D6" s="14"/>
      <c r="E6" s="15"/>
      <c r="F6" s="15"/>
      <c r="G6" s="15"/>
      <c r="H6" s="15"/>
      <c r="I6" s="14"/>
      <c r="J6" s="14"/>
      <c r="K6" s="14"/>
      <c r="L6" s="14"/>
      <c r="M6" s="16"/>
      <c r="N6" s="16"/>
      <c r="O6" s="16" t="s">
        <v>475</v>
      </c>
      <c r="P6" s="16" t="s">
        <v>357</v>
      </c>
      <c r="Q6" s="16" t="s">
        <v>476</v>
      </c>
      <c r="R6" s="16"/>
      <c r="S6" s="16"/>
      <c r="T6" s="16"/>
      <c r="U6" s="16" t="s">
        <v>153</v>
      </c>
      <c r="V6" s="16" t="s">
        <v>154</v>
      </c>
      <c r="W6" s="16" t="s">
        <v>155</v>
      </c>
      <c r="X6" s="16"/>
      <c r="Y6" s="16"/>
      <c r="Z6" s="16"/>
      <c r="AA6" s="16"/>
      <c r="AB6" s="16"/>
      <c r="AC6" s="16"/>
      <c r="AD6" s="14"/>
    </row>
    <row r="7" s="2" customFormat="1" ht="28.5" customHeight="1" spans="1:30">
      <c r="A7" s="17"/>
      <c r="B7" s="17"/>
      <c r="C7" s="17"/>
      <c r="D7" s="17"/>
      <c r="E7" s="18" t="s">
        <v>138</v>
      </c>
      <c r="F7" s="18"/>
      <c r="G7" s="18"/>
      <c r="H7" s="18"/>
      <c r="I7" s="17"/>
      <c r="J7" s="17"/>
      <c r="K7" s="17"/>
      <c r="L7" s="17"/>
      <c r="M7" s="19">
        <f t="shared" ref="M7:AC7" si="0">SUM(M8:M17)</f>
        <v>46.3</v>
      </c>
      <c r="N7" s="19">
        <f t="shared" si="0"/>
        <v>46.3</v>
      </c>
      <c r="O7" s="19">
        <f t="shared" si="0"/>
        <v>46.3</v>
      </c>
      <c r="P7" s="19">
        <f t="shared" si="0"/>
        <v>46.3</v>
      </c>
      <c r="Q7" s="20">
        <f t="shared" si="0"/>
        <v>0</v>
      </c>
      <c r="R7" s="20">
        <f t="shared" si="0"/>
        <v>0</v>
      </c>
      <c r="S7" s="20">
        <f t="shared" si="0"/>
        <v>0</v>
      </c>
      <c r="T7" s="20">
        <f t="shared" si="0"/>
        <v>0</v>
      </c>
      <c r="U7" s="20">
        <f t="shared" si="0"/>
        <v>0</v>
      </c>
      <c r="V7" s="20">
        <f t="shared" si="0"/>
        <v>0</v>
      </c>
      <c r="W7" s="20">
        <f t="shared" si="0"/>
        <v>0</v>
      </c>
      <c r="X7" s="20">
        <f t="shared" si="0"/>
        <v>0</v>
      </c>
      <c r="Y7" s="20">
        <f t="shared" si="0"/>
        <v>0</v>
      </c>
      <c r="Z7" s="20">
        <f t="shared" si="0"/>
        <v>0</v>
      </c>
      <c r="AA7" s="20">
        <f t="shared" si="0"/>
        <v>0</v>
      </c>
      <c r="AB7" s="20">
        <f t="shared" si="0"/>
        <v>0</v>
      </c>
      <c r="AC7" s="20">
        <f t="shared" si="0"/>
        <v>0</v>
      </c>
      <c r="AD7" s="21"/>
    </row>
    <row r="8" s="3" customFormat="1" ht="21" customHeight="1" spans="1:30">
      <c r="A8" s="17">
        <v>206</v>
      </c>
      <c r="B8" s="17" t="s">
        <v>170</v>
      </c>
      <c r="C8" s="17">
        <v>99</v>
      </c>
      <c r="D8" s="17">
        <v>602001</v>
      </c>
      <c r="E8" s="18" t="s">
        <v>477</v>
      </c>
      <c r="F8" s="22" t="s">
        <v>478</v>
      </c>
      <c r="G8" s="18" t="s">
        <v>479</v>
      </c>
      <c r="H8" s="18" t="s">
        <v>480</v>
      </c>
      <c r="I8" s="17">
        <v>20250101</v>
      </c>
      <c r="J8" s="17">
        <v>20251231</v>
      </c>
      <c r="K8" s="23">
        <v>3</v>
      </c>
      <c r="L8" s="23" t="s">
        <v>481</v>
      </c>
      <c r="M8" s="24">
        <v>6</v>
      </c>
      <c r="N8" s="24">
        <v>6</v>
      </c>
      <c r="O8" s="24">
        <v>6</v>
      </c>
      <c r="P8" s="24">
        <v>6</v>
      </c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6"/>
      <c r="AC8" s="26"/>
      <c r="AD8" s="26"/>
    </row>
    <row r="9" s="3" customFormat="1" ht="21" customHeight="1" spans="1:30">
      <c r="A9" s="17">
        <v>206</v>
      </c>
      <c r="B9" s="17" t="s">
        <v>170</v>
      </c>
      <c r="C9" s="17">
        <v>99</v>
      </c>
      <c r="D9" s="17">
        <v>602001</v>
      </c>
      <c r="E9" s="18" t="s">
        <v>477</v>
      </c>
      <c r="F9" s="22" t="s">
        <v>478</v>
      </c>
      <c r="G9" s="18" t="s">
        <v>482</v>
      </c>
      <c r="H9" s="18" t="s">
        <v>483</v>
      </c>
      <c r="I9" s="17">
        <v>20250101</v>
      </c>
      <c r="J9" s="17">
        <v>20251231</v>
      </c>
      <c r="K9" s="23">
        <v>6</v>
      </c>
      <c r="L9" s="23" t="s">
        <v>481</v>
      </c>
      <c r="M9" s="24">
        <v>15</v>
      </c>
      <c r="N9" s="24">
        <v>15</v>
      </c>
      <c r="O9" s="24">
        <v>15</v>
      </c>
      <c r="P9" s="24">
        <v>15</v>
      </c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6"/>
      <c r="AC9" s="26"/>
      <c r="AD9" s="26"/>
    </row>
    <row r="10" s="3" customFormat="1" ht="21" customHeight="1" spans="1:30">
      <c r="A10" s="17">
        <v>206</v>
      </c>
      <c r="B10" s="17" t="s">
        <v>170</v>
      </c>
      <c r="C10" s="17">
        <v>99</v>
      </c>
      <c r="D10" s="17">
        <v>602001</v>
      </c>
      <c r="E10" s="18" t="s">
        <v>477</v>
      </c>
      <c r="F10" s="22" t="s">
        <v>478</v>
      </c>
      <c r="G10" s="18" t="s">
        <v>484</v>
      </c>
      <c r="H10" s="18" t="s">
        <v>485</v>
      </c>
      <c r="I10" s="17">
        <v>20250101</v>
      </c>
      <c r="J10" s="17">
        <v>20251231</v>
      </c>
      <c r="K10" s="23">
        <v>2</v>
      </c>
      <c r="L10" s="23" t="s">
        <v>384</v>
      </c>
      <c r="M10" s="24">
        <v>9</v>
      </c>
      <c r="N10" s="24">
        <v>9</v>
      </c>
      <c r="O10" s="24">
        <v>9</v>
      </c>
      <c r="P10" s="24">
        <v>9</v>
      </c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6"/>
      <c r="AC10" s="26"/>
      <c r="AD10" s="26"/>
    </row>
    <row r="11" s="3" customFormat="1" ht="21" customHeight="1" spans="1:30">
      <c r="A11" s="17">
        <v>206</v>
      </c>
      <c r="B11" s="17" t="s">
        <v>170</v>
      </c>
      <c r="C11" s="17">
        <v>99</v>
      </c>
      <c r="D11" s="17">
        <v>602001</v>
      </c>
      <c r="E11" s="18" t="s">
        <v>477</v>
      </c>
      <c r="F11" s="22" t="s">
        <v>478</v>
      </c>
      <c r="G11" s="18" t="s">
        <v>486</v>
      </c>
      <c r="H11" s="27" t="s">
        <v>487</v>
      </c>
      <c r="I11" s="17">
        <v>20250101</v>
      </c>
      <c r="J11" s="17">
        <v>20251231</v>
      </c>
      <c r="K11" s="23">
        <v>1</v>
      </c>
      <c r="L11" s="23" t="s">
        <v>384</v>
      </c>
      <c r="M11" s="24">
        <v>5</v>
      </c>
      <c r="N11" s="24">
        <v>5</v>
      </c>
      <c r="O11" s="24">
        <v>5</v>
      </c>
      <c r="P11" s="24">
        <v>5</v>
      </c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6"/>
      <c r="AC11" s="26"/>
      <c r="AD11" s="26"/>
    </row>
    <row r="12" s="3" customFormat="1" ht="21" customHeight="1" spans="1:30">
      <c r="A12" s="17">
        <v>206</v>
      </c>
      <c r="B12" s="17" t="s">
        <v>170</v>
      </c>
      <c r="C12" s="17">
        <v>99</v>
      </c>
      <c r="D12" s="17">
        <v>602001</v>
      </c>
      <c r="E12" s="18" t="s">
        <v>477</v>
      </c>
      <c r="F12" s="22" t="s">
        <v>488</v>
      </c>
      <c r="G12" s="18" t="s">
        <v>489</v>
      </c>
      <c r="H12" s="18" t="s">
        <v>490</v>
      </c>
      <c r="I12" s="17">
        <v>20250101</v>
      </c>
      <c r="J12" s="17">
        <v>20251231</v>
      </c>
      <c r="K12" s="23">
        <v>6</v>
      </c>
      <c r="L12" s="23" t="s">
        <v>481</v>
      </c>
      <c r="M12" s="24">
        <v>2</v>
      </c>
      <c r="N12" s="24">
        <v>2</v>
      </c>
      <c r="O12" s="24">
        <v>2</v>
      </c>
      <c r="P12" s="24">
        <v>2</v>
      </c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6"/>
      <c r="AC12" s="26"/>
      <c r="AD12" s="26"/>
    </row>
    <row r="13" s="3" customFormat="1" ht="21" customHeight="1" spans="1:30">
      <c r="A13" s="17">
        <v>206</v>
      </c>
      <c r="B13" s="17" t="s">
        <v>170</v>
      </c>
      <c r="C13" s="17">
        <v>99</v>
      </c>
      <c r="D13" s="17">
        <v>602001</v>
      </c>
      <c r="E13" s="18" t="s">
        <v>477</v>
      </c>
      <c r="F13" s="22" t="s">
        <v>478</v>
      </c>
      <c r="G13" s="18" t="s">
        <v>491</v>
      </c>
      <c r="H13" s="18" t="s">
        <v>492</v>
      </c>
      <c r="I13" s="17">
        <v>20250101</v>
      </c>
      <c r="J13" s="17">
        <v>20251231</v>
      </c>
      <c r="K13" s="23">
        <v>1</v>
      </c>
      <c r="L13" s="23" t="s">
        <v>384</v>
      </c>
      <c r="M13" s="24">
        <v>4</v>
      </c>
      <c r="N13" s="24">
        <v>4</v>
      </c>
      <c r="O13" s="24">
        <v>4</v>
      </c>
      <c r="P13" s="24">
        <v>4</v>
      </c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6"/>
      <c r="AC13" s="26"/>
      <c r="AD13" s="26"/>
    </row>
    <row r="14" s="3" customFormat="1" ht="21" customHeight="1" spans="1:30">
      <c r="A14" s="17">
        <v>206</v>
      </c>
      <c r="B14" s="17" t="s">
        <v>170</v>
      </c>
      <c r="C14" s="17">
        <v>99</v>
      </c>
      <c r="D14" s="17">
        <v>602001</v>
      </c>
      <c r="E14" s="18" t="s">
        <v>477</v>
      </c>
      <c r="F14" s="22" t="s">
        <v>478</v>
      </c>
      <c r="G14" s="18" t="s">
        <v>493</v>
      </c>
      <c r="H14" s="18" t="s">
        <v>494</v>
      </c>
      <c r="I14" s="17">
        <v>20250101</v>
      </c>
      <c r="J14" s="17">
        <v>20251231</v>
      </c>
      <c r="K14" s="23">
        <v>6</v>
      </c>
      <c r="L14" s="23" t="s">
        <v>384</v>
      </c>
      <c r="M14" s="24">
        <v>1</v>
      </c>
      <c r="N14" s="24">
        <v>1</v>
      </c>
      <c r="O14" s="24">
        <v>1</v>
      </c>
      <c r="P14" s="24">
        <v>1</v>
      </c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6"/>
      <c r="AC14" s="26"/>
      <c r="AD14" s="26"/>
    </row>
    <row r="15" s="3" customFormat="1" ht="21" customHeight="1" spans="1:30">
      <c r="A15" s="17">
        <v>206</v>
      </c>
      <c r="B15" s="17" t="s">
        <v>170</v>
      </c>
      <c r="C15" s="17">
        <v>99</v>
      </c>
      <c r="D15" s="17">
        <v>602001</v>
      </c>
      <c r="E15" s="18" t="s">
        <v>477</v>
      </c>
      <c r="F15" s="22" t="s">
        <v>478</v>
      </c>
      <c r="G15" s="18" t="s">
        <v>495</v>
      </c>
      <c r="H15" s="27" t="s">
        <v>496</v>
      </c>
      <c r="I15" s="17">
        <v>20250101</v>
      </c>
      <c r="J15" s="17">
        <v>20251231</v>
      </c>
      <c r="K15" s="23">
        <v>6</v>
      </c>
      <c r="L15" s="23" t="s">
        <v>481</v>
      </c>
      <c r="M15" s="24">
        <v>0.5</v>
      </c>
      <c r="N15" s="24">
        <v>0.5</v>
      </c>
      <c r="O15" s="24">
        <v>0.5</v>
      </c>
      <c r="P15" s="24">
        <v>0.5</v>
      </c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6"/>
      <c r="AC15" s="26"/>
      <c r="AD15" s="26"/>
    </row>
    <row r="16" s="3" customFormat="1" ht="21" customHeight="1" spans="1:30">
      <c r="A16" s="17">
        <v>206</v>
      </c>
      <c r="B16" s="17" t="s">
        <v>170</v>
      </c>
      <c r="C16" s="17">
        <v>99</v>
      </c>
      <c r="D16" s="17">
        <v>602001</v>
      </c>
      <c r="E16" s="18" t="s">
        <v>477</v>
      </c>
      <c r="F16" s="22" t="s">
        <v>478</v>
      </c>
      <c r="G16" s="18" t="s">
        <v>497</v>
      </c>
      <c r="H16" s="18" t="s">
        <v>498</v>
      </c>
      <c r="I16" s="17">
        <v>20250101</v>
      </c>
      <c r="J16" s="17">
        <v>20251231</v>
      </c>
      <c r="K16" s="23">
        <v>12</v>
      </c>
      <c r="L16" s="23" t="s">
        <v>384</v>
      </c>
      <c r="M16" s="24">
        <v>0.8</v>
      </c>
      <c r="N16" s="24">
        <v>0.8</v>
      </c>
      <c r="O16" s="24">
        <v>0.8</v>
      </c>
      <c r="P16" s="24">
        <v>0.8</v>
      </c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6"/>
      <c r="AC16" s="26"/>
      <c r="AD16" s="26"/>
    </row>
    <row r="17" s="3" customFormat="1" ht="21" customHeight="1" spans="1:30">
      <c r="A17" s="17">
        <v>206</v>
      </c>
      <c r="B17" s="17" t="s">
        <v>170</v>
      </c>
      <c r="C17" s="17">
        <v>99</v>
      </c>
      <c r="D17" s="17">
        <v>602001</v>
      </c>
      <c r="E17" s="18" t="s">
        <v>477</v>
      </c>
      <c r="F17" s="22" t="s">
        <v>478</v>
      </c>
      <c r="G17" s="18" t="s">
        <v>499</v>
      </c>
      <c r="H17" s="18" t="s">
        <v>500</v>
      </c>
      <c r="I17" s="17">
        <v>20250101</v>
      </c>
      <c r="J17" s="17">
        <v>20251231</v>
      </c>
      <c r="K17" s="23">
        <v>6</v>
      </c>
      <c r="L17" s="23" t="s">
        <v>384</v>
      </c>
      <c r="M17" s="24">
        <v>3</v>
      </c>
      <c r="N17" s="24">
        <v>3</v>
      </c>
      <c r="O17" s="24">
        <v>3</v>
      </c>
      <c r="P17" s="24">
        <v>3</v>
      </c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6"/>
      <c r="AC17" s="26"/>
      <c r="AD17" s="26"/>
    </row>
    <row r="18" spans="1:30">
      <c r="E18" s="28"/>
      <c r="F18" s="28"/>
      <c r="G18" s="29"/>
      <c r="H18" s="28"/>
    </row>
    <row r="19" spans="1:30">
      <c r="E19" s="28"/>
      <c r="F19" s="28"/>
      <c r="G19" s="29"/>
      <c r="H19" s="28"/>
    </row>
    <row r="20" spans="1:30">
      <c r="E20" s="28"/>
      <c r="F20" s="28"/>
      <c r="G20" s="29"/>
      <c r="H20" s="28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E7" sqref="E7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54"/>
      <c r="H1" s="55" t="s">
        <v>31</v>
      </c>
    </row>
    <row r="2" ht="21.1" customHeight="1" spans="1:8">
      <c r="A2" s="181" t="s">
        <v>6</v>
      </c>
      <c r="B2" s="181"/>
      <c r="C2" s="181"/>
      <c r="D2" s="181"/>
      <c r="E2" s="181"/>
      <c r="F2" s="181"/>
      <c r="G2" s="181"/>
      <c r="H2" s="181"/>
    </row>
    <row r="3" ht="15.05" customHeight="1" spans="1:8">
      <c r="A3" s="57" t="s">
        <v>32</v>
      </c>
      <c r="B3" s="57"/>
      <c r="C3" s="57"/>
      <c r="D3" s="57"/>
      <c r="E3" s="57"/>
      <c r="F3" s="57"/>
      <c r="G3" s="58" t="s">
        <v>33</v>
      </c>
      <c r="H3" s="58"/>
    </row>
    <row r="4" ht="15.65" customHeight="1" spans="1:8">
      <c r="A4" s="37" t="s">
        <v>34</v>
      </c>
      <c r="B4" s="37"/>
      <c r="C4" s="37" t="s">
        <v>35</v>
      </c>
      <c r="D4" s="37"/>
      <c r="E4" s="37"/>
      <c r="F4" s="37"/>
      <c r="G4" s="37"/>
      <c r="H4" s="37"/>
    </row>
    <row r="5" ht="15.65" customHeight="1" spans="1:8">
      <c r="A5" s="37" t="s">
        <v>36</v>
      </c>
      <c r="B5" s="37" t="s">
        <v>37</v>
      </c>
      <c r="C5" s="37" t="s">
        <v>38</v>
      </c>
      <c r="D5" s="37" t="s">
        <v>37</v>
      </c>
      <c r="E5" s="37" t="s">
        <v>39</v>
      </c>
      <c r="F5" s="37" t="s">
        <v>37</v>
      </c>
      <c r="G5" s="37" t="s">
        <v>40</v>
      </c>
      <c r="H5" s="37" t="s">
        <v>37</v>
      </c>
    </row>
    <row r="6" ht="14.2" customHeight="1" spans="1:8">
      <c r="A6" s="123" t="s">
        <v>41</v>
      </c>
      <c r="B6" s="126">
        <v>257.99</v>
      </c>
      <c r="C6" s="163" t="s">
        <v>42</v>
      </c>
      <c r="D6" s="126"/>
      <c r="E6" s="123" t="s">
        <v>43</v>
      </c>
      <c r="F6" s="126">
        <f>F7+F8+F9</f>
        <v>207.99</v>
      </c>
      <c r="G6" s="163" t="s">
        <v>44</v>
      </c>
      <c r="H6" s="126">
        <v>162.54</v>
      </c>
    </row>
    <row r="7" ht="14.2" customHeight="1" spans="1:8">
      <c r="A7" s="163" t="s">
        <v>45</v>
      </c>
      <c r="B7" s="126">
        <v>257.986606</v>
      </c>
      <c r="C7" s="163" t="s">
        <v>46</v>
      </c>
      <c r="D7" s="126"/>
      <c r="E7" s="163" t="s">
        <v>47</v>
      </c>
      <c r="F7" s="126">
        <v>162.54</v>
      </c>
      <c r="G7" s="163" t="s">
        <v>48</v>
      </c>
      <c r="H7" s="126">
        <v>68</v>
      </c>
    </row>
    <row r="8" ht="14.2" customHeight="1" spans="1:8">
      <c r="A8" s="123" t="s">
        <v>49</v>
      </c>
      <c r="B8" s="126"/>
      <c r="C8" s="163" t="s">
        <v>50</v>
      </c>
      <c r="D8" s="126"/>
      <c r="E8" s="163" t="s">
        <v>51</v>
      </c>
      <c r="F8" s="126">
        <v>18</v>
      </c>
      <c r="G8" s="163" t="s">
        <v>52</v>
      </c>
      <c r="H8" s="126"/>
    </row>
    <row r="9" ht="14.2" customHeight="1" spans="1:8">
      <c r="A9" s="163" t="s">
        <v>53</v>
      </c>
      <c r="B9" s="126"/>
      <c r="C9" s="163" t="s">
        <v>54</v>
      </c>
      <c r="D9" s="126"/>
      <c r="E9" s="163" t="s">
        <v>55</v>
      </c>
      <c r="F9" s="126">
        <v>27.45</v>
      </c>
      <c r="G9" s="163" t="s">
        <v>56</v>
      </c>
      <c r="H9" s="126"/>
    </row>
    <row r="10" ht="14.2" customHeight="1" spans="1:8">
      <c r="A10" s="163" t="s">
        <v>57</v>
      </c>
      <c r="B10" s="126"/>
      <c r="C10" s="163" t="s">
        <v>58</v>
      </c>
      <c r="D10" s="126"/>
      <c r="E10" s="123" t="s">
        <v>59</v>
      </c>
      <c r="F10" s="126">
        <v>50</v>
      </c>
      <c r="G10" s="163" t="s">
        <v>60</v>
      </c>
      <c r="H10" s="126"/>
    </row>
    <row r="11" ht="14.2" customHeight="1" spans="1:8">
      <c r="A11" s="163" t="s">
        <v>61</v>
      </c>
      <c r="B11" s="126"/>
      <c r="C11" s="163" t="s">
        <v>62</v>
      </c>
      <c r="D11" s="126">
        <v>195.07</v>
      </c>
      <c r="E11" s="163" t="s">
        <v>63</v>
      </c>
      <c r="F11" s="126"/>
      <c r="G11" s="163" t="s">
        <v>64</v>
      </c>
      <c r="H11" s="126"/>
    </row>
    <row r="12" ht="14.2" customHeight="1" spans="1:8">
      <c r="A12" s="163" t="s">
        <v>65</v>
      </c>
      <c r="B12" s="126"/>
      <c r="C12" s="163" t="s">
        <v>66</v>
      </c>
      <c r="D12" s="126"/>
      <c r="E12" s="163" t="s">
        <v>67</v>
      </c>
      <c r="F12" s="126">
        <v>50</v>
      </c>
      <c r="G12" s="163" t="s">
        <v>68</v>
      </c>
      <c r="H12" s="126"/>
    </row>
    <row r="13" ht="14.2" customHeight="1" spans="1:8">
      <c r="A13" s="163" t="s">
        <v>69</v>
      </c>
      <c r="B13" s="126"/>
      <c r="C13" s="163" t="s">
        <v>70</v>
      </c>
      <c r="D13" s="126">
        <v>44.8</v>
      </c>
      <c r="E13" s="163" t="s">
        <v>71</v>
      </c>
      <c r="F13" s="126"/>
      <c r="G13" s="163" t="s">
        <v>72</v>
      </c>
      <c r="H13" s="126"/>
    </row>
    <row r="14" ht="14.2" customHeight="1" spans="1:8">
      <c r="A14" s="163" t="s">
        <v>73</v>
      </c>
      <c r="B14" s="126"/>
      <c r="C14" s="163" t="s">
        <v>74</v>
      </c>
      <c r="D14" s="126"/>
      <c r="E14" s="163" t="s">
        <v>75</v>
      </c>
      <c r="F14" s="126"/>
      <c r="G14" s="163" t="s">
        <v>76</v>
      </c>
      <c r="H14" s="126">
        <v>27.45</v>
      </c>
    </row>
    <row r="15" ht="14.2" customHeight="1" spans="1:8">
      <c r="A15" s="163" t="s">
        <v>77</v>
      </c>
      <c r="B15" s="126"/>
      <c r="C15" s="163" t="s">
        <v>78</v>
      </c>
      <c r="D15" s="126">
        <v>6.19</v>
      </c>
      <c r="E15" s="163" t="s">
        <v>79</v>
      </c>
      <c r="F15" s="126"/>
      <c r="G15" s="163" t="s">
        <v>80</v>
      </c>
      <c r="H15" s="126"/>
    </row>
    <row r="16" ht="14.2" customHeight="1" spans="1:8">
      <c r="A16" s="163" t="s">
        <v>81</v>
      </c>
      <c r="B16" s="126"/>
      <c r="C16" s="163" t="s">
        <v>82</v>
      </c>
      <c r="D16" s="126"/>
      <c r="E16" s="163" t="s">
        <v>83</v>
      </c>
      <c r="F16" s="126"/>
      <c r="G16" s="163" t="s">
        <v>84</v>
      </c>
      <c r="H16" s="126"/>
    </row>
    <row r="17" ht="14.2" customHeight="1" spans="1:8">
      <c r="A17" s="163" t="s">
        <v>85</v>
      </c>
      <c r="B17" s="126"/>
      <c r="C17" s="163" t="s">
        <v>86</v>
      </c>
      <c r="D17" s="126"/>
      <c r="E17" s="163" t="s">
        <v>87</v>
      </c>
      <c r="F17" s="126"/>
      <c r="G17" s="163" t="s">
        <v>88</v>
      </c>
      <c r="H17" s="126"/>
    </row>
    <row r="18" ht="14.2" customHeight="1" spans="1:8">
      <c r="A18" s="163" t="s">
        <v>89</v>
      </c>
      <c r="B18" s="126"/>
      <c r="C18" s="163" t="s">
        <v>90</v>
      </c>
      <c r="D18" s="126"/>
      <c r="E18" s="163" t="s">
        <v>91</v>
      </c>
      <c r="F18" s="126"/>
      <c r="G18" s="163" t="s">
        <v>92</v>
      </c>
      <c r="H18" s="126"/>
    </row>
    <row r="19" ht="14.2" customHeight="1" spans="1:8">
      <c r="A19" s="163" t="s">
        <v>93</v>
      </c>
      <c r="B19" s="126"/>
      <c r="C19" s="163" t="s">
        <v>94</v>
      </c>
      <c r="D19" s="126"/>
      <c r="E19" s="163" t="s">
        <v>95</v>
      </c>
      <c r="F19" s="126"/>
      <c r="G19" s="163" t="s">
        <v>96</v>
      </c>
      <c r="H19" s="126"/>
    </row>
    <row r="20" ht="14.2" customHeight="1" spans="1:8">
      <c r="A20" s="123" t="s">
        <v>97</v>
      </c>
      <c r="B20" s="119"/>
      <c r="C20" s="163" t="s">
        <v>98</v>
      </c>
      <c r="D20" s="126"/>
      <c r="E20" s="163" t="s">
        <v>99</v>
      </c>
      <c r="F20" s="119"/>
      <c r="G20" s="163"/>
      <c r="H20" s="119"/>
    </row>
    <row r="21" ht="14.2" customHeight="1" spans="1:8">
      <c r="A21" s="123" t="s">
        <v>100</v>
      </c>
      <c r="B21" s="119"/>
      <c r="C21" s="163" t="s">
        <v>101</v>
      </c>
      <c r="D21" s="126"/>
      <c r="E21" s="123" t="s">
        <v>102</v>
      </c>
      <c r="F21" s="119"/>
      <c r="G21" s="163"/>
      <c r="H21" s="119"/>
    </row>
    <row r="22" ht="14.2" customHeight="1" spans="1:8">
      <c r="A22" s="123" t="s">
        <v>103</v>
      </c>
      <c r="B22" s="119"/>
      <c r="C22" s="163" t="s">
        <v>104</v>
      </c>
      <c r="D22" s="126"/>
      <c r="E22" s="163"/>
      <c r="F22" s="119"/>
      <c r="G22" s="163"/>
      <c r="H22" s="119"/>
    </row>
    <row r="23" ht="14.2" customHeight="1" spans="1:8">
      <c r="A23" s="123" t="s">
        <v>105</v>
      </c>
      <c r="B23" s="119"/>
      <c r="C23" s="163" t="s">
        <v>106</v>
      </c>
      <c r="D23" s="126"/>
      <c r="E23" s="163"/>
      <c r="F23" s="119"/>
      <c r="G23" s="163"/>
      <c r="H23" s="119"/>
    </row>
    <row r="24" ht="14.2" customHeight="1" spans="1:8">
      <c r="A24" s="123" t="s">
        <v>107</v>
      </c>
      <c r="B24" s="119"/>
      <c r="C24" s="163" t="s">
        <v>108</v>
      </c>
      <c r="D24" s="126"/>
      <c r="E24" s="163"/>
      <c r="F24" s="119"/>
      <c r="G24" s="163"/>
      <c r="H24" s="119"/>
    </row>
    <row r="25" ht="14.2" customHeight="1" spans="1:8">
      <c r="A25" s="163" t="s">
        <v>109</v>
      </c>
      <c r="B25" s="126"/>
      <c r="C25" s="163" t="s">
        <v>110</v>
      </c>
      <c r="D25" s="126">
        <v>11.93</v>
      </c>
      <c r="E25" s="163"/>
      <c r="F25" s="126"/>
      <c r="G25" s="163"/>
      <c r="H25" s="126"/>
    </row>
    <row r="26" ht="14.2" customHeight="1" spans="1:8">
      <c r="A26" s="163" t="s">
        <v>111</v>
      </c>
      <c r="B26" s="126"/>
      <c r="C26" s="163" t="s">
        <v>112</v>
      </c>
      <c r="D26" s="126"/>
      <c r="E26" s="163"/>
      <c r="F26" s="126"/>
      <c r="G26" s="163"/>
      <c r="H26" s="126"/>
    </row>
    <row r="27" ht="14.2" customHeight="1" spans="1:8">
      <c r="A27" s="163" t="s">
        <v>113</v>
      </c>
      <c r="B27" s="126"/>
      <c r="C27" s="163" t="s">
        <v>114</v>
      </c>
      <c r="D27" s="126"/>
      <c r="E27" s="163"/>
      <c r="F27" s="126"/>
      <c r="G27" s="163"/>
      <c r="H27" s="126"/>
    </row>
    <row r="28" ht="14.2" customHeight="1" spans="1:8">
      <c r="A28" s="123" t="s">
        <v>115</v>
      </c>
      <c r="B28" s="119"/>
      <c r="C28" s="163" t="s">
        <v>116</v>
      </c>
      <c r="D28" s="119"/>
      <c r="E28" s="163"/>
      <c r="F28" s="119"/>
      <c r="G28" s="163"/>
      <c r="H28" s="119"/>
    </row>
    <row r="29" ht="14.2" customHeight="1" spans="1:8">
      <c r="A29" s="123" t="s">
        <v>117</v>
      </c>
      <c r="B29" s="119"/>
      <c r="C29" s="163" t="s">
        <v>118</v>
      </c>
      <c r="D29" s="119"/>
      <c r="E29" s="163"/>
      <c r="F29" s="119"/>
      <c r="G29" s="163"/>
      <c r="H29" s="119"/>
    </row>
    <row r="30" ht="14.2" customHeight="1" spans="1:8">
      <c r="A30" s="123" t="s">
        <v>119</v>
      </c>
      <c r="B30" s="119"/>
      <c r="C30" s="163" t="s">
        <v>120</v>
      </c>
      <c r="D30" s="119"/>
      <c r="E30" s="163"/>
      <c r="F30" s="119"/>
      <c r="G30" s="163"/>
      <c r="H30" s="119"/>
    </row>
    <row r="31" ht="14.2" customHeight="1" spans="1:8">
      <c r="A31" s="123" t="s">
        <v>121</v>
      </c>
      <c r="B31" s="119"/>
      <c r="C31" s="163" t="s">
        <v>122</v>
      </c>
      <c r="D31" s="119"/>
      <c r="E31" s="163"/>
      <c r="F31" s="119"/>
      <c r="G31" s="163"/>
      <c r="H31" s="119"/>
    </row>
    <row r="32" ht="14.2" customHeight="1" spans="1:8">
      <c r="A32" s="123" t="s">
        <v>123</v>
      </c>
      <c r="B32" s="119"/>
      <c r="C32" s="163" t="s">
        <v>124</v>
      </c>
      <c r="D32" s="119"/>
      <c r="E32" s="163"/>
      <c r="F32" s="119"/>
      <c r="G32" s="163"/>
      <c r="H32" s="119"/>
    </row>
    <row r="33" ht="14.2" customHeight="1" spans="1:8">
      <c r="A33" s="163"/>
      <c r="B33" s="163"/>
      <c r="C33" s="163" t="s">
        <v>125</v>
      </c>
      <c r="D33" s="163"/>
      <c r="E33" s="163"/>
      <c r="F33" s="163"/>
      <c r="G33" s="163"/>
      <c r="H33" s="163"/>
    </row>
    <row r="34" ht="14.2" customHeight="1" spans="1:8">
      <c r="A34" s="163"/>
      <c r="B34" s="163"/>
      <c r="C34" s="163" t="s">
        <v>126</v>
      </c>
      <c r="D34" s="163"/>
      <c r="E34" s="163"/>
      <c r="F34" s="163"/>
      <c r="G34" s="163"/>
      <c r="H34" s="163"/>
    </row>
    <row r="35" ht="14.2" customHeight="1" spans="1:8">
      <c r="A35" s="163"/>
      <c r="B35" s="163"/>
      <c r="C35" s="163" t="s">
        <v>127</v>
      </c>
      <c r="D35" s="163"/>
      <c r="E35" s="163"/>
      <c r="F35" s="163"/>
      <c r="G35" s="163"/>
      <c r="H35" s="163"/>
    </row>
    <row r="36" ht="14.2" customHeight="1" spans="1:8">
      <c r="A36" s="163"/>
      <c r="B36" s="163"/>
      <c r="C36" s="163"/>
      <c r="D36" s="163"/>
      <c r="E36" s="163"/>
      <c r="F36" s="163"/>
      <c r="G36" s="163"/>
      <c r="H36" s="163"/>
    </row>
    <row r="37" ht="14.2" customHeight="1" spans="1:8">
      <c r="A37" s="123" t="s">
        <v>128</v>
      </c>
      <c r="B37" s="119">
        <f>SUM(B7:B36)</f>
        <v>257.986606</v>
      </c>
      <c r="C37" s="123" t="s">
        <v>129</v>
      </c>
      <c r="D37" s="119">
        <f>SUM(D6:D36)</f>
        <v>257.99</v>
      </c>
      <c r="E37" s="123" t="s">
        <v>129</v>
      </c>
      <c r="F37" s="119">
        <f>F6+F10</f>
        <v>257.99</v>
      </c>
      <c r="G37" s="123" t="s">
        <v>129</v>
      </c>
      <c r="H37" s="119">
        <f>SUM(H6:H36)</f>
        <v>257.99</v>
      </c>
    </row>
    <row r="38" ht="14.2" customHeight="1" spans="1:8">
      <c r="A38" s="123" t="s">
        <v>130</v>
      </c>
      <c r="B38" s="119"/>
      <c r="C38" s="123" t="s">
        <v>131</v>
      </c>
      <c r="D38" s="119"/>
      <c r="E38" s="123" t="s">
        <v>131</v>
      </c>
      <c r="F38" s="119"/>
      <c r="G38" s="123" t="s">
        <v>131</v>
      </c>
      <c r="H38" s="119"/>
    </row>
    <row r="39" ht="14.2" customHeight="1" spans="1:8">
      <c r="A39" s="163"/>
      <c r="B39" s="126"/>
      <c r="C39" s="163"/>
      <c r="D39" s="126"/>
      <c r="E39" s="123"/>
      <c r="F39" s="126"/>
      <c r="G39" s="123"/>
      <c r="H39" s="126"/>
    </row>
    <row r="40" ht="14.2" customHeight="1" spans="1:8">
      <c r="A40" s="123" t="s">
        <v>132</v>
      </c>
      <c r="B40" s="119">
        <f t="shared" ref="B40:F40" si="0">B37</f>
        <v>257.986606</v>
      </c>
      <c r="C40" s="123" t="s">
        <v>133</v>
      </c>
      <c r="D40" s="119">
        <f t="shared" si="0"/>
        <v>257.99</v>
      </c>
      <c r="E40" s="123" t="s">
        <v>133</v>
      </c>
      <c r="F40" s="119">
        <f t="shared" si="0"/>
        <v>257.99</v>
      </c>
      <c r="G40" s="123" t="s">
        <v>133</v>
      </c>
      <c r="H40" s="119">
        <f>H37</f>
        <v>257.99</v>
      </c>
    </row>
    <row r="41" ht="15.65" customHeight="1" spans="1:8">
      <c r="A41" s="182" t="s">
        <v>134</v>
      </c>
      <c r="B41" s="182"/>
      <c r="C41" s="182"/>
      <c r="D41" s="69"/>
      <c r="E41" s="69"/>
      <c r="F41" s="69"/>
      <c r="G41" s="69"/>
      <c r="H41" s="69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B22" sqref="B22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8703703703704" customWidth="1"/>
    <col min="4" max="25" width="7.69444444444444" customWidth="1"/>
  </cols>
  <sheetData>
    <row r="1" ht="14.3" customHeight="1" spans="1:25">
      <c r="A1" s="54"/>
      <c r="X1" s="55" t="s">
        <v>135</v>
      </c>
      <c r="Y1" s="55"/>
    </row>
    <row r="2" ht="29.35" customHeight="1" spans="1:25">
      <c r="A2" s="56" t="s">
        <v>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ht="19.55" customHeight="1" spans="1:25">
      <c r="A3" s="57" t="s">
        <v>32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8" t="s">
        <v>33</v>
      </c>
      <c r="Y3" s="58"/>
    </row>
    <row r="4" ht="19.55" customHeight="1" spans="1:25">
      <c r="A4" s="39" t="s">
        <v>136</v>
      </c>
      <c r="B4" s="39" t="s">
        <v>137</v>
      </c>
      <c r="C4" s="39" t="s">
        <v>138</v>
      </c>
      <c r="D4" s="39" t="s">
        <v>139</v>
      </c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 t="s">
        <v>130</v>
      </c>
      <c r="T4" s="39"/>
      <c r="U4" s="39"/>
      <c r="V4" s="39"/>
      <c r="W4" s="39"/>
      <c r="X4" s="39"/>
      <c r="Y4" s="39"/>
    </row>
    <row r="5" ht="19.55" customHeight="1" spans="1:25">
      <c r="A5" s="39"/>
      <c r="B5" s="39"/>
      <c r="C5" s="39"/>
      <c r="D5" s="39" t="s">
        <v>140</v>
      </c>
      <c r="E5" s="39" t="s">
        <v>141</v>
      </c>
      <c r="F5" s="39" t="s">
        <v>142</v>
      </c>
      <c r="G5" s="39" t="s">
        <v>143</v>
      </c>
      <c r="H5" s="39" t="s">
        <v>144</v>
      </c>
      <c r="I5" s="39" t="s">
        <v>145</v>
      </c>
      <c r="J5" s="39" t="s">
        <v>146</v>
      </c>
      <c r="K5" s="39"/>
      <c r="L5" s="39"/>
      <c r="M5" s="39"/>
      <c r="N5" s="39" t="s">
        <v>147</v>
      </c>
      <c r="O5" s="39" t="s">
        <v>148</v>
      </c>
      <c r="P5" s="39" t="s">
        <v>149</v>
      </c>
      <c r="Q5" s="39" t="s">
        <v>150</v>
      </c>
      <c r="R5" s="39" t="s">
        <v>151</v>
      </c>
      <c r="S5" s="39" t="s">
        <v>140</v>
      </c>
      <c r="T5" s="39" t="s">
        <v>141</v>
      </c>
      <c r="U5" s="39" t="s">
        <v>142</v>
      </c>
      <c r="V5" s="39" t="s">
        <v>143</v>
      </c>
      <c r="W5" s="39" t="s">
        <v>144</v>
      </c>
      <c r="X5" s="39" t="s">
        <v>145</v>
      </c>
      <c r="Y5" s="39" t="s">
        <v>152</v>
      </c>
    </row>
    <row r="6" ht="19.55" customHeight="1" spans="1:25">
      <c r="A6" s="39"/>
      <c r="B6" s="39"/>
      <c r="C6" s="39"/>
      <c r="D6" s="39"/>
      <c r="E6" s="39"/>
      <c r="F6" s="39"/>
      <c r="G6" s="39"/>
      <c r="H6" s="39"/>
      <c r="I6" s="39"/>
      <c r="J6" s="39" t="s">
        <v>153</v>
      </c>
      <c r="K6" s="39" t="s">
        <v>154</v>
      </c>
      <c r="L6" s="39" t="s">
        <v>155</v>
      </c>
      <c r="M6" s="39" t="s">
        <v>144</v>
      </c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</row>
    <row r="7" s="140" customFormat="1" ht="22.8" customHeight="1" spans="1:25">
      <c r="A7" s="123"/>
      <c r="B7" s="123" t="s">
        <v>138</v>
      </c>
      <c r="C7" s="130">
        <v>257.99</v>
      </c>
      <c r="D7" s="130">
        <v>257.99</v>
      </c>
      <c r="E7" s="130">
        <v>257.99</v>
      </c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</row>
    <row r="8" s="140" customFormat="1" ht="22.8" customHeight="1" spans="1:25">
      <c r="A8" s="129">
        <v>602</v>
      </c>
      <c r="B8" s="123" t="s">
        <v>3</v>
      </c>
      <c r="C8" s="130">
        <f t="shared" ref="C8:Y8" si="0">C7</f>
        <v>257.99</v>
      </c>
      <c r="D8" s="130">
        <f t="shared" si="0"/>
        <v>257.99</v>
      </c>
      <c r="E8" s="130">
        <f t="shared" si="0"/>
        <v>257.99</v>
      </c>
      <c r="F8" s="130">
        <f t="shared" si="0"/>
        <v>0</v>
      </c>
      <c r="G8" s="130">
        <f t="shared" si="0"/>
        <v>0</v>
      </c>
      <c r="H8" s="130">
        <f t="shared" si="0"/>
        <v>0</v>
      </c>
      <c r="I8" s="130">
        <f t="shared" si="0"/>
        <v>0</v>
      </c>
      <c r="J8" s="130">
        <f t="shared" si="0"/>
        <v>0</v>
      </c>
      <c r="K8" s="130">
        <f t="shared" si="0"/>
        <v>0</v>
      </c>
      <c r="L8" s="130">
        <f t="shared" si="0"/>
        <v>0</v>
      </c>
      <c r="M8" s="130">
        <f t="shared" si="0"/>
        <v>0</v>
      </c>
      <c r="N8" s="130">
        <f t="shared" si="0"/>
        <v>0</v>
      </c>
      <c r="O8" s="130">
        <f t="shared" si="0"/>
        <v>0</v>
      </c>
      <c r="P8" s="130">
        <f t="shared" si="0"/>
        <v>0</v>
      </c>
      <c r="Q8" s="130">
        <f t="shared" si="0"/>
        <v>0</v>
      </c>
      <c r="R8" s="130">
        <f t="shared" si="0"/>
        <v>0</v>
      </c>
      <c r="S8" s="130">
        <f t="shared" si="0"/>
        <v>0</v>
      </c>
      <c r="T8" s="130">
        <f t="shared" si="0"/>
        <v>0</v>
      </c>
      <c r="U8" s="130">
        <f t="shared" si="0"/>
        <v>0</v>
      </c>
      <c r="V8" s="130">
        <f t="shared" si="0"/>
        <v>0</v>
      </c>
      <c r="W8" s="130">
        <f t="shared" si="0"/>
        <v>0</v>
      </c>
      <c r="X8" s="130">
        <f t="shared" si="0"/>
        <v>0</v>
      </c>
      <c r="Y8" s="130">
        <f t="shared" si="0"/>
        <v>0</v>
      </c>
    </row>
    <row r="9" customFormat="1" ht="22.8" customHeight="1" spans="1:25">
      <c r="A9" s="43">
        <v>602001</v>
      </c>
      <c r="B9" s="43" t="s">
        <v>3</v>
      </c>
      <c r="C9" s="127">
        <v>257.99</v>
      </c>
      <c r="D9" s="138">
        <v>257.99</v>
      </c>
      <c r="E9" s="138">
        <v>257.99</v>
      </c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47"/>
      <c r="V9" s="147"/>
      <c r="W9" s="147"/>
      <c r="X9" s="147"/>
      <c r="Y9" s="147"/>
    </row>
    <row r="10" ht="14.3" customHeight="1" spans="1:25">
      <c r="G10" s="54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workbookViewId="0">
      <selection activeCell="G12" sqref="G12:G13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9907407407407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092592592593" customWidth="1"/>
  </cols>
  <sheetData>
    <row r="1" ht="14.3" customHeight="1" spans="1:11">
      <c r="A1" s="54"/>
      <c r="D1" s="168"/>
      <c r="K1" s="55" t="s">
        <v>156</v>
      </c>
    </row>
    <row r="2" ht="27.85" customHeight="1" spans="1:11">
      <c r="A2" s="56" t="s">
        <v>8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ht="21.85" customHeight="1" spans="1:11">
      <c r="A3" s="169" t="s">
        <v>32</v>
      </c>
      <c r="B3" s="169"/>
      <c r="C3" s="169"/>
      <c r="D3" s="169"/>
      <c r="E3" s="169"/>
      <c r="F3" s="169"/>
      <c r="G3" s="169"/>
      <c r="H3" s="169"/>
      <c r="I3" s="169"/>
      <c r="J3" s="169"/>
      <c r="K3" s="58" t="s">
        <v>33</v>
      </c>
    </row>
    <row r="4" ht="24.1" customHeight="1" spans="1:11">
      <c r="A4" s="37" t="s">
        <v>157</v>
      </c>
      <c r="B4" s="37"/>
      <c r="C4" s="37"/>
      <c r="D4" s="37" t="s">
        <v>158</v>
      </c>
      <c r="E4" s="37" t="s">
        <v>159</v>
      </c>
      <c r="F4" s="37" t="s">
        <v>138</v>
      </c>
      <c r="G4" s="37" t="s">
        <v>160</v>
      </c>
      <c r="H4" s="37" t="s">
        <v>161</v>
      </c>
      <c r="I4" s="37" t="s">
        <v>162</v>
      </c>
      <c r="J4" s="37" t="s">
        <v>163</v>
      </c>
      <c r="K4" s="37" t="s">
        <v>164</v>
      </c>
    </row>
    <row r="5" ht="22.6" customHeight="1" spans="1:11">
      <c r="A5" s="37" t="s">
        <v>165</v>
      </c>
      <c r="B5" s="37" t="s">
        <v>166</v>
      </c>
      <c r="C5" s="37" t="s">
        <v>167</v>
      </c>
      <c r="D5" s="37"/>
      <c r="E5" s="37"/>
      <c r="F5" s="37"/>
      <c r="G5" s="37"/>
      <c r="H5" s="37"/>
      <c r="I5" s="37"/>
      <c r="J5" s="37"/>
      <c r="K5" s="37"/>
    </row>
    <row r="6" s="134" customFormat="1" ht="22.8" customHeight="1" spans="1:11">
      <c r="A6" s="170"/>
      <c r="B6" s="170"/>
      <c r="C6" s="170"/>
      <c r="D6" s="135" t="s">
        <v>138</v>
      </c>
      <c r="E6" s="135"/>
      <c r="F6" s="171">
        <f t="shared" ref="F6:F27" si="0">G6+H6</f>
        <v>257.99</v>
      </c>
      <c r="G6" s="171">
        <v>207.99</v>
      </c>
      <c r="H6" s="171">
        <f>H8</f>
        <v>50</v>
      </c>
      <c r="I6" s="136"/>
      <c r="J6" s="135"/>
      <c r="K6" s="135"/>
    </row>
    <row r="7" s="134" customFormat="1" ht="22.8" customHeight="1" spans="1:11">
      <c r="A7" s="172"/>
      <c r="B7" s="172"/>
      <c r="C7" s="172"/>
      <c r="D7" s="173">
        <v>602</v>
      </c>
      <c r="E7" s="173" t="s">
        <v>3</v>
      </c>
      <c r="F7" s="171">
        <f t="shared" ref="F7:K7" si="1">F6</f>
        <v>257.99</v>
      </c>
      <c r="G7" s="171">
        <f t="shared" si="1"/>
        <v>207.99</v>
      </c>
      <c r="H7" s="171">
        <f t="shared" si="1"/>
        <v>50</v>
      </c>
      <c r="I7" s="174">
        <f t="shared" si="1"/>
        <v>0</v>
      </c>
      <c r="J7" s="174">
        <f t="shared" si="1"/>
        <v>0</v>
      </c>
      <c r="K7" s="174">
        <f t="shared" si="1"/>
        <v>0</v>
      </c>
    </row>
    <row r="8" s="134" customFormat="1" ht="22.8" customHeight="1" spans="1:11">
      <c r="A8" s="172"/>
      <c r="B8" s="172"/>
      <c r="C8" s="172"/>
      <c r="D8" s="173">
        <v>602001</v>
      </c>
      <c r="E8" s="173" t="s">
        <v>3</v>
      </c>
      <c r="F8" s="171">
        <f t="shared" si="0"/>
        <v>257.99</v>
      </c>
      <c r="G8" s="171">
        <v>207.99</v>
      </c>
      <c r="H8" s="175">
        <f>H9</f>
        <v>50</v>
      </c>
      <c r="I8" s="136"/>
      <c r="J8" s="135"/>
      <c r="K8" s="135"/>
    </row>
    <row r="9" s="134" customFormat="1" ht="22.8" customHeight="1" spans="1:11">
      <c r="A9" s="172" t="s">
        <v>168</v>
      </c>
      <c r="B9" s="172"/>
      <c r="C9" s="172"/>
      <c r="D9" s="173" t="s">
        <v>168</v>
      </c>
      <c r="E9" s="173" t="s">
        <v>169</v>
      </c>
      <c r="F9" s="171">
        <f t="shared" si="0"/>
        <v>195.07</v>
      </c>
      <c r="G9" s="171">
        <v>145.07</v>
      </c>
      <c r="H9" s="136">
        <f>H10+H12</f>
        <v>50</v>
      </c>
      <c r="I9" s="136"/>
      <c r="J9" s="135"/>
      <c r="K9" s="135"/>
    </row>
    <row r="10" s="134" customFormat="1" ht="22.8" customHeight="1" spans="1:11">
      <c r="A10" s="172" t="s">
        <v>168</v>
      </c>
      <c r="B10" s="172" t="s">
        <v>170</v>
      </c>
      <c r="C10" s="172"/>
      <c r="D10" s="173" t="s">
        <v>171</v>
      </c>
      <c r="E10" s="173" t="s">
        <v>172</v>
      </c>
      <c r="F10" s="171">
        <f t="shared" si="0"/>
        <v>165.07</v>
      </c>
      <c r="G10" s="171">
        <v>145.07</v>
      </c>
      <c r="H10" s="175">
        <v>20</v>
      </c>
      <c r="I10" s="138"/>
      <c r="J10" s="170"/>
      <c r="K10" s="170"/>
    </row>
    <row r="11" s="134" customFormat="1" ht="22.8" customHeight="1" spans="1:11">
      <c r="A11" s="176" t="s">
        <v>168</v>
      </c>
      <c r="B11" s="176" t="s">
        <v>170</v>
      </c>
      <c r="C11" s="176" t="s">
        <v>173</v>
      </c>
      <c r="D11" s="177" t="s">
        <v>174</v>
      </c>
      <c r="E11" s="177" t="s">
        <v>175</v>
      </c>
      <c r="F11" s="178">
        <f t="shared" si="0"/>
        <v>165.07</v>
      </c>
      <c r="G11" s="178">
        <v>145.07</v>
      </c>
      <c r="H11" s="179">
        <v>20</v>
      </c>
      <c r="I11" s="138"/>
      <c r="J11" s="170"/>
      <c r="K11" s="170"/>
    </row>
    <row r="12" s="134" customFormat="1" ht="22.8" customHeight="1" spans="1:11">
      <c r="A12" s="172" t="s">
        <v>168</v>
      </c>
      <c r="B12" s="172" t="s">
        <v>176</v>
      </c>
      <c r="C12" s="172"/>
      <c r="D12" s="173" t="s">
        <v>177</v>
      </c>
      <c r="E12" s="173" t="s">
        <v>178</v>
      </c>
      <c r="F12" s="171">
        <f t="shared" si="0"/>
        <v>30</v>
      </c>
      <c r="G12" s="174">
        <v>0</v>
      </c>
      <c r="H12" s="175">
        <v>30</v>
      </c>
      <c r="I12" s="138"/>
      <c r="J12" s="170"/>
      <c r="K12" s="170"/>
    </row>
    <row r="13" s="134" customFormat="1" ht="22.8" customHeight="1" spans="1:11">
      <c r="A13" s="176" t="s">
        <v>168</v>
      </c>
      <c r="B13" s="176" t="s">
        <v>176</v>
      </c>
      <c r="C13" s="176" t="s">
        <v>173</v>
      </c>
      <c r="D13" s="177" t="s">
        <v>179</v>
      </c>
      <c r="E13" s="177" t="s">
        <v>180</v>
      </c>
      <c r="F13" s="178">
        <f t="shared" si="0"/>
        <v>30</v>
      </c>
      <c r="G13" s="180">
        <v>0</v>
      </c>
      <c r="H13" s="179">
        <v>30</v>
      </c>
      <c r="I13" s="138"/>
      <c r="J13" s="170"/>
      <c r="K13" s="170"/>
    </row>
    <row r="14" s="134" customFormat="1" ht="22.8" customHeight="1" spans="1:11">
      <c r="A14" s="172" t="s">
        <v>181</v>
      </c>
      <c r="B14" s="172"/>
      <c r="C14" s="172"/>
      <c r="D14" s="173" t="s">
        <v>181</v>
      </c>
      <c r="E14" s="173" t="s">
        <v>182</v>
      </c>
      <c r="F14" s="171">
        <f t="shared" si="0"/>
        <v>44.7981</v>
      </c>
      <c r="G14" s="171">
        <v>44.7981</v>
      </c>
      <c r="H14" s="139"/>
      <c r="I14" s="136"/>
      <c r="J14" s="135"/>
      <c r="K14" s="135"/>
    </row>
    <row r="15" s="134" customFormat="1" ht="22.8" customHeight="1" spans="1:11">
      <c r="A15" s="172" t="s">
        <v>181</v>
      </c>
      <c r="B15" s="172" t="s">
        <v>183</v>
      </c>
      <c r="C15" s="172"/>
      <c r="D15" s="173" t="s">
        <v>184</v>
      </c>
      <c r="E15" s="173" t="s">
        <v>185</v>
      </c>
      <c r="F15" s="171">
        <f t="shared" si="0"/>
        <v>43.36</v>
      </c>
      <c r="G15" s="171">
        <f>G16+G17</f>
        <v>43.36</v>
      </c>
      <c r="H15" s="175"/>
      <c r="I15" s="136"/>
      <c r="J15" s="135"/>
      <c r="K15" s="135"/>
    </row>
    <row r="16" s="134" customFormat="1" ht="22.8" customHeight="1" spans="1:11">
      <c r="A16" s="176" t="s">
        <v>181</v>
      </c>
      <c r="B16" s="176" t="s">
        <v>183</v>
      </c>
      <c r="C16" s="176" t="s">
        <v>186</v>
      </c>
      <c r="D16" s="177" t="s">
        <v>187</v>
      </c>
      <c r="E16" s="177" t="s">
        <v>188</v>
      </c>
      <c r="F16" s="178">
        <f t="shared" si="0"/>
        <v>27.45</v>
      </c>
      <c r="G16" s="178">
        <v>27.45</v>
      </c>
      <c r="H16" s="179"/>
      <c r="I16" s="138"/>
      <c r="J16" s="170"/>
      <c r="K16" s="170"/>
    </row>
    <row r="17" s="134" customFormat="1" ht="22.8" customHeight="1" spans="1:11">
      <c r="A17" s="176" t="s">
        <v>181</v>
      </c>
      <c r="B17" s="176" t="s">
        <v>183</v>
      </c>
      <c r="C17" s="176" t="s">
        <v>183</v>
      </c>
      <c r="D17" s="177" t="s">
        <v>189</v>
      </c>
      <c r="E17" s="177" t="s">
        <v>190</v>
      </c>
      <c r="F17" s="178">
        <f t="shared" si="0"/>
        <v>15.91</v>
      </c>
      <c r="G17" s="178">
        <v>15.91</v>
      </c>
      <c r="H17" s="139"/>
      <c r="I17" s="138"/>
      <c r="J17" s="170"/>
      <c r="K17" s="170"/>
    </row>
    <row r="18" s="134" customFormat="1" ht="22.8" customHeight="1" spans="1:11">
      <c r="A18" s="172" t="s">
        <v>181</v>
      </c>
      <c r="B18" s="172" t="s">
        <v>191</v>
      </c>
      <c r="C18" s="172"/>
      <c r="D18" s="173" t="s">
        <v>192</v>
      </c>
      <c r="E18" s="173" t="s">
        <v>193</v>
      </c>
      <c r="F18" s="171">
        <f t="shared" si="0"/>
        <v>0.71</v>
      </c>
      <c r="G18" s="171">
        <v>0.71</v>
      </c>
      <c r="H18" s="139"/>
      <c r="I18" s="136"/>
      <c r="J18" s="135"/>
      <c r="K18" s="135"/>
    </row>
    <row r="19" s="134" customFormat="1" ht="22.8" customHeight="1" spans="1:11">
      <c r="A19" s="176" t="s">
        <v>181</v>
      </c>
      <c r="B19" s="176" t="s">
        <v>191</v>
      </c>
      <c r="C19" s="176" t="s">
        <v>173</v>
      </c>
      <c r="D19" s="177" t="s">
        <v>194</v>
      </c>
      <c r="E19" s="177" t="s">
        <v>195</v>
      </c>
      <c r="F19" s="178">
        <f t="shared" si="0"/>
        <v>0.71</v>
      </c>
      <c r="G19" s="178">
        <v>0.71</v>
      </c>
      <c r="H19" s="139"/>
      <c r="I19" s="138"/>
      <c r="J19" s="170"/>
      <c r="K19" s="170"/>
    </row>
    <row r="20" s="134" customFormat="1" ht="22.8" customHeight="1" spans="1:11">
      <c r="A20" s="172" t="s">
        <v>181</v>
      </c>
      <c r="B20" s="172" t="s">
        <v>173</v>
      </c>
      <c r="C20" s="172"/>
      <c r="D20" s="173" t="s">
        <v>196</v>
      </c>
      <c r="E20" s="173" t="s">
        <v>197</v>
      </c>
      <c r="F20" s="171">
        <f t="shared" si="0"/>
        <v>0.73</v>
      </c>
      <c r="G20" s="171">
        <v>0.73</v>
      </c>
      <c r="H20" s="139"/>
      <c r="I20" s="136"/>
      <c r="J20" s="135"/>
      <c r="K20" s="135"/>
    </row>
    <row r="21" s="134" customFormat="1" ht="22.8" customHeight="1" spans="1:11">
      <c r="A21" s="176" t="s">
        <v>181</v>
      </c>
      <c r="B21" s="176" t="s">
        <v>173</v>
      </c>
      <c r="C21" s="176" t="s">
        <v>173</v>
      </c>
      <c r="D21" s="177" t="s">
        <v>198</v>
      </c>
      <c r="E21" s="177" t="s">
        <v>197</v>
      </c>
      <c r="F21" s="178">
        <f t="shared" si="0"/>
        <v>0.73</v>
      </c>
      <c r="G21" s="178">
        <v>0.73</v>
      </c>
      <c r="H21" s="139"/>
      <c r="I21" s="138"/>
      <c r="J21" s="170"/>
      <c r="K21" s="170"/>
    </row>
    <row r="22" s="134" customFormat="1" ht="22.8" customHeight="1" spans="1:11">
      <c r="A22" s="172" t="s">
        <v>199</v>
      </c>
      <c r="B22" s="172"/>
      <c r="C22" s="172"/>
      <c r="D22" s="173" t="s">
        <v>199</v>
      </c>
      <c r="E22" s="173" t="s">
        <v>200</v>
      </c>
      <c r="F22" s="171">
        <f t="shared" si="0"/>
        <v>6.19</v>
      </c>
      <c r="G22" s="171">
        <v>6.19</v>
      </c>
      <c r="H22" s="139"/>
      <c r="I22" s="136"/>
      <c r="J22" s="135"/>
      <c r="K22" s="135"/>
    </row>
    <row r="23" s="134" customFormat="1" ht="22.8" customHeight="1" spans="1:11">
      <c r="A23" s="172" t="s">
        <v>199</v>
      </c>
      <c r="B23" s="172" t="s">
        <v>191</v>
      </c>
      <c r="C23" s="172"/>
      <c r="D23" s="173" t="s">
        <v>201</v>
      </c>
      <c r="E23" s="173" t="s">
        <v>202</v>
      </c>
      <c r="F23" s="171">
        <f t="shared" si="0"/>
        <v>6.19</v>
      </c>
      <c r="G23" s="171">
        <v>6.19</v>
      </c>
      <c r="H23" s="139"/>
      <c r="I23" s="136"/>
      <c r="J23" s="135"/>
      <c r="K23" s="135"/>
    </row>
    <row r="24" s="134" customFormat="1" ht="22.8" customHeight="1" spans="1:11">
      <c r="A24" s="176" t="s">
        <v>199</v>
      </c>
      <c r="B24" s="176" t="s">
        <v>191</v>
      </c>
      <c r="C24" s="176" t="s">
        <v>186</v>
      </c>
      <c r="D24" s="177" t="s">
        <v>203</v>
      </c>
      <c r="E24" s="177" t="s">
        <v>204</v>
      </c>
      <c r="F24" s="178">
        <f t="shared" si="0"/>
        <v>6.19</v>
      </c>
      <c r="G24" s="178">
        <v>6.19</v>
      </c>
      <c r="H24" s="139"/>
      <c r="I24" s="138"/>
      <c r="J24" s="170"/>
      <c r="K24" s="170"/>
    </row>
    <row r="25" s="134" customFormat="1" ht="22.8" customHeight="1" spans="1:11">
      <c r="A25" s="172" t="s">
        <v>205</v>
      </c>
      <c r="B25" s="172"/>
      <c r="C25" s="172"/>
      <c r="D25" s="173" t="s">
        <v>205</v>
      </c>
      <c r="E25" s="173" t="s">
        <v>206</v>
      </c>
      <c r="F25" s="171">
        <f t="shared" si="0"/>
        <v>11.93</v>
      </c>
      <c r="G25" s="171">
        <v>11.93</v>
      </c>
      <c r="H25" s="139"/>
      <c r="I25" s="136"/>
      <c r="J25" s="135"/>
      <c r="K25" s="135"/>
    </row>
    <row r="26" s="134" customFormat="1" ht="22.8" customHeight="1" spans="1:11">
      <c r="A26" s="172" t="s">
        <v>205</v>
      </c>
      <c r="B26" s="172" t="s">
        <v>186</v>
      </c>
      <c r="C26" s="172"/>
      <c r="D26" s="173" t="s">
        <v>207</v>
      </c>
      <c r="E26" s="173" t="s">
        <v>208</v>
      </c>
      <c r="F26" s="171">
        <f t="shared" si="0"/>
        <v>11.93</v>
      </c>
      <c r="G26" s="171">
        <v>11.93</v>
      </c>
      <c r="H26" s="139"/>
      <c r="I26" s="136"/>
      <c r="J26" s="135"/>
      <c r="K26" s="135"/>
    </row>
    <row r="27" s="134" customFormat="1" ht="22.8" customHeight="1" spans="1:11">
      <c r="A27" s="176" t="s">
        <v>205</v>
      </c>
      <c r="B27" s="176" t="s">
        <v>186</v>
      </c>
      <c r="C27" s="176" t="s">
        <v>176</v>
      </c>
      <c r="D27" s="177" t="s">
        <v>209</v>
      </c>
      <c r="E27" s="177" t="s">
        <v>210</v>
      </c>
      <c r="F27" s="178">
        <f t="shared" si="0"/>
        <v>11.93</v>
      </c>
      <c r="G27" s="178">
        <v>11.93</v>
      </c>
      <c r="H27" s="139"/>
      <c r="I27" s="138"/>
      <c r="J27" s="170"/>
      <c r="K27" s="170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7"/>
  <sheetViews>
    <sheetView workbookViewId="0">
      <selection activeCell="K8" sqref="K8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9.09259259259259" customWidth="1"/>
    <col min="5" max="5" width="20.0833333333333" customWidth="1"/>
    <col min="6" max="6" width="9.22222222222222" customWidth="1"/>
    <col min="7" max="12" width="7.18518518518519" customWidth="1"/>
    <col min="13" max="13" width="6.78703703703704" customWidth="1"/>
    <col min="14" max="17" width="7.18518518518519" customWidth="1"/>
    <col min="18" max="18" width="7.0462962962963" customWidth="1"/>
    <col min="19" max="20" width="7.18518518518519" customWidth="1"/>
  </cols>
  <sheetData>
    <row r="1" ht="14.3" customHeight="1" spans="1:20">
      <c r="A1" s="54"/>
      <c r="S1" s="55" t="s">
        <v>211</v>
      </c>
      <c r="T1" s="55"/>
    </row>
    <row r="2" ht="36.9" customHeight="1" spans="1:20">
      <c r="A2" s="56" t="s">
        <v>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17.3" customHeight="1" spans="1:20">
      <c r="A3" s="57" t="s">
        <v>32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33</v>
      </c>
      <c r="T3" s="58"/>
    </row>
    <row r="4" ht="17.3" customHeight="1" spans="1:20">
      <c r="A4" s="39" t="s">
        <v>157</v>
      </c>
      <c r="B4" s="39"/>
      <c r="C4" s="39"/>
      <c r="D4" s="39" t="s">
        <v>212</v>
      </c>
      <c r="E4" s="39" t="s">
        <v>213</v>
      </c>
      <c r="F4" s="39" t="s">
        <v>214</v>
      </c>
      <c r="G4" s="39" t="s">
        <v>215</v>
      </c>
      <c r="H4" s="39" t="s">
        <v>216</v>
      </c>
      <c r="I4" s="39" t="s">
        <v>217</v>
      </c>
      <c r="J4" s="39" t="s">
        <v>218</v>
      </c>
      <c r="K4" s="39" t="s">
        <v>219</v>
      </c>
      <c r="L4" s="39" t="s">
        <v>220</v>
      </c>
      <c r="M4" s="39" t="s">
        <v>221</v>
      </c>
      <c r="N4" s="39" t="s">
        <v>222</v>
      </c>
      <c r="O4" s="39" t="s">
        <v>223</v>
      </c>
      <c r="P4" s="39" t="s">
        <v>224</v>
      </c>
      <c r="Q4" s="39" t="s">
        <v>225</v>
      </c>
      <c r="R4" s="39" t="s">
        <v>226</v>
      </c>
      <c r="S4" s="39" t="s">
        <v>227</v>
      </c>
      <c r="T4" s="39" t="s">
        <v>228</v>
      </c>
    </row>
    <row r="5" ht="18.05" customHeight="1" spans="1:20">
      <c r="A5" s="39" t="s">
        <v>165</v>
      </c>
      <c r="B5" s="39" t="s">
        <v>166</v>
      </c>
      <c r="C5" s="39" t="s">
        <v>167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</row>
    <row r="6" s="148" customFormat="1" ht="22.8" customHeight="1" spans="1:20">
      <c r="A6" s="64"/>
      <c r="B6" s="64"/>
      <c r="C6" s="64"/>
      <c r="D6" s="64"/>
      <c r="E6" s="64" t="s">
        <v>138</v>
      </c>
      <c r="F6" s="150">
        <f t="shared" ref="F6:F27" si="0">SUM(G6:T6)</f>
        <v>257.99</v>
      </c>
      <c r="G6" s="61">
        <v>162.54</v>
      </c>
      <c r="H6" s="150">
        <v>68</v>
      </c>
      <c r="I6" s="150"/>
      <c r="J6" s="150"/>
      <c r="K6" s="150"/>
      <c r="L6" s="150"/>
      <c r="M6" s="150"/>
      <c r="N6" s="150"/>
      <c r="O6" s="150">
        <v>27.45</v>
      </c>
      <c r="P6" s="150"/>
      <c r="Q6" s="150"/>
      <c r="R6" s="150"/>
      <c r="S6" s="150"/>
      <c r="T6" s="150"/>
    </row>
    <row r="7" s="148" customFormat="1" ht="22.8" customHeight="1" spans="1:20">
      <c r="A7" s="64"/>
      <c r="B7" s="64"/>
      <c r="C7" s="64"/>
      <c r="D7" s="63">
        <v>602</v>
      </c>
      <c r="E7" s="64" t="s">
        <v>3</v>
      </c>
      <c r="F7" s="150">
        <f t="shared" ref="F7:T7" si="1">F6</f>
        <v>257.99</v>
      </c>
      <c r="G7" s="150">
        <f t="shared" si="1"/>
        <v>162.54</v>
      </c>
      <c r="H7" s="150">
        <f t="shared" si="1"/>
        <v>68</v>
      </c>
      <c r="I7" s="150">
        <f t="shared" si="1"/>
        <v>0</v>
      </c>
      <c r="J7" s="150">
        <f t="shared" si="1"/>
        <v>0</v>
      </c>
      <c r="K7" s="150">
        <f t="shared" si="1"/>
        <v>0</v>
      </c>
      <c r="L7" s="150">
        <f t="shared" si="1"/>
        <v>0</v>
      </c>
      <c r="M7" s="150">
        <f t="shared" si="1"/>
        <v>0</v>
      </c>
      <c r="N7" s="150">
        <f t="shared" si="1"/>
        <v>0</v>
      </c>
      <c r="O7" s="150">
        <f t="shared" si="1"/>
        <v>27.45</v>
      </c>
      <c r="P7" s="150">
        <f t="shared" si="1"/>
        <v>0</v>
      </c>
      <c r="Q7" s="150">
        <f t="shared" si="1"/>
        <v>0</v>
      </c>
      <c r="R7" s="150">
        <f t="shared" si="1"/>
        <v>0</v>
      </c>
      <c r="S7" s="150">
        <f t="shared" si="1"/>
        <v>0</v>
      </c>
      <c r="T7" s="150">
        <f t="shared" si="1"/>
        <v>0</v>
      </c>
    </row>
    <row r="8" s="148" customFormat="1" ht="22.8" customHeight="1" spans="1:20">
      <c r="A8" s="65"/>
      <c r="B8" s="65"/>
      <c r="C8" s="65"/>
      <c r="D8" s="160">
        <v>602001</v>
      </c>
      <c r="E8" s="160" t="s">
        <v>3</v>
      </c>
      <c r="F8" s="150">
        <f t="shared" si="0"/>
        <v>257.99</v>
      </c>
      <c r="G8" s="61">
        <v>162.54</v>
      </c>
      <c r="H8" s="150">
        <v>68</v>
      </c>
      <c r="I8" s="150"/>
      <c r="J8" s="150"/>
      <c r="K8" s="150"/>
      <c r="L8" s="150"/>
      <c r="M8" s="150"/>
      <c r="N8" s="150"/>
      <c r="O8" s="150">
        <v>27.45</v>
      </c>
      <c r="P8" s="150"/>
      <c r="Q8" s="150"/>
      <c r="R8" s="150"/>
      <c r="S8" s="150"/>
      <c r="T8" s="150"/>
    </row>
    <row r="9" s="148" customFormat="1" ht="22.8" customHeight="1" spans="1:20">
      <c r="A9" s="65" t="s">
        <v>168</v>
      </c>
      <c r="B9" s="65"/>
      <c r="C9" s="65"/>
      <c r="D9" s="160" t="s">
        <v>168</v>
      </c>
      <c r="E9" s="160" t="s">
        <v>169</v>
      </c>
      <c r="F9" s="150">
        <f t="shared" si="0"/>
        <v>195.07</v>
      </c>
      <c r="G9" s="61">
        <v>127.07</v>
      </c>
      <c r="H9" s="150">
        <v>68</v>
      </c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50"/>
      <c r="T9" s="150"/>
    </row>
    <row r="10" s="148" customFormat="1" ht="22.8" customHeight="1" spans="1:20">
      <c r="A10" s="65" t="s">
        <v>168</v>
      </c>
      <c r="B10" s="65" t="s">
        <v>170</v>
      </c>
      <c r="C10" s="65"/>
      <c r="D10" s="160" t="s">
        <v>171</v>
      </c>
      <c r="E10" s="160" t="s">
        <v>172</v>
      </c>
      <c r="F10" s="150">
        <f t="shared" si="0"/>
        <v>165.07</v>
      </c>
      <c r="G10" s="61">
        <v>127.07</v>
      </c>
      <c r="H10" s="150">
        <v>38</v>
      </c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</row>
    <row r="11" s="149" customFormat="1" ht="22.8" customHeight="1" spans="1:20">
      <c r="A11" s="66" t="s">
        <v>168</v>
      </c>
      <c r="B11" s="66" t="s">
        <v>170</v>
      </c>
      <c r="C11" s="66" t="s">
        <v>173</v>
      </c>
      <c r="D11" s="161" t="s">
        <v>174</v>
      </c>
      <c r="E11" s="161" t="s">
        <v>175</v>
      </c>
      <c r="F11" s="151">
        <f t="shared" si="0"/>
        <v>165.07</v>
      </c>
      <c r="G11" s="162">
        <v>127.07</v>
      </c>
      <c r="H11" s="151">
        <v>38</v>
      </c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</row>
    <row r="12" s="148" customFormat="1" ht="22.8" customHeight="1" spans="1:20">
      <c r="A12" s="65" t="s">
        <v>168</v>
      </c>
      <c r="B12" s="65" t="s">
        <v>176</v>
      </c>
      <c r="C12" s="65"/>
      <c r="D12" s="160" t="s">
        <v>177</v>
      </c>
      <c r="E12" s="160" t="s">
        <v>178</v>
      </c>
      <c r="F12" s="150">
        <f t="shared" si="0"/>
        <v>30</v>
      </c>
      <c r="G12" s="61">
        <v>0</v>
      </c>
      <c r="H12" s="150">
        <v>30</v>
      </c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</row>
    <row r="13" s="149" customFormat="1" ht="22.8" customHeight="1" spans="1:20">
      <c r="A13" s="66" t="s">
        <v>168</v>
      </c>
      <c r="B13" s="66" t="s">
        <v>176</v>
      </c>
      <c r="C13" s="66" t="s">
        <v>173</v>
      </c>
      <c r="D13" s="161" t="s">
        <v>179</v>
      </c>
      <c r="E13" s="161" t="s">
        <v>180</v>
      </c>
      <c r="F13" s="151">
        <f t="shared" si="0"/>
        <v>30</v>
      </c>
      <c r="G13" s="162">
        <v>0</v>
      </c>
      <c r="H13" s="151">
        <v>30</v>
      </c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</row>
    <row r="14" s="148" customFormat="1" ht="22.8" customHeight="1" spans="1:20">
      <c r="A14" s="65" t="s">
        <v>181</v>
      </c>
      <c r="B14" s="65"/>
      <c r="C14" s="65"/>
      <c r="D14" s="160" t="s">
        <v>181</v>
      </c>
      <c r="E14" s="160" t="s">
        <v>182</v>
      </c>
      <c r="F14" s="150">
        <f t="shared" si="0"/>
        <v>44.8</v>
      </c>
      <c r="G14" s="61">
        <v>17.35</v>
      </c>
      <c r="H14" s="150"/>
      <c r="I14" s="151"/>
      <c r="J14" s="151"/>
      <c r="K14" s="151"/>
      <c r="L14" s="151"/>
      <c r="M14" s="151"/>
      <c r="N14" s="151"/>
      <c r="O14" s="150">
        <v>27.45</v>
      </c>
      <c r="P14" s="151"/>
      <c r="Q14" s="151"/>
      <c r="R14" s="151"/>
      <c r="S14" s="151"/>
      <c r="T14" s="151"/>
    </row>
    <row r="15" s="148" customFormat="1" ht="22.8" customHeight="1" spans="1:20">
      <c r="A15" s="65" t="s">
        <v>181</v>
      </c>
      <c r="B15" s="65" t="s">
        <v>183</v>
      </c>
      <c r="C15" s="65"/>
      <c r="D15" s="160" t="s">
        <v>184</v>
      </c>
      <c r="E15" s="160" t="s">
        <v>185</v>
      </c>
      <c r="F15" s="150">
        <f t="shared" si="0"/>
        <v>43.36</v>
      </c>
      <c r="G15" s="61">
        <v>15.91</v>
      </c>
      <c r="H15" s="150"/>
      <c r="I15" s="151"/>
      <c r="J15" s="151"/>
      <c r="K15" s="151"/>
      <c r="L15" s="151"/>
      <c r="M15" s="151"/>
      <c r="N15" s="151"/>
      <c r="O15" s="150">
        <v>27.45</v>
      </c>
      <c r="P15" s="151"/>
      <c r="Q15" s="151"/>
      <c r="R15" s="151"/>
      <c r="S15" s="151"/>
      <c r="T15" s="151"/>
    </row>
    <row r="16" s="149" customFormat="1" ht="22.8" customHeight="1" spans="1:20">
      <c r="A16" s="66" t="s">
        <v>181</v>
      </c>
      <c r="B16" s="66" t="s">
        <v>183</v>
      </c>
      <c r="C16" s="66" t="s">
        <v>186</v>
      </c>
      <c r="D16" s="161" t="s">
        <v>187</v>
      </c>
      <c r="E16" s="161" t="s">
        <v>188</v>
      </c>
      <c r="F16" s="151">
        <f t="shared" si="0"/>
        <v>27.45</v>
      </c>
      <c r="H16" s="151"/>
      <c r="I16" s="151"/>
      <c r="J16" s="151"/>
      <c r="K16" s="151"/>
      <c r="L16" s="151"/>
      <c r="M16" s="151"/>
      <c r="N16" s="151"/>
      <c r="O16" s="162">
        <v>27.45</v>
      </c>
      <c r="P16" s="151"/>
      <c r="Q16" s="151"/>
      <c r="R16" s="151"/>
      <c r="S16" s="151"/>
      <c r="T16" s="151"/>
    </row>
    <row r="17" s="149" customFormat="1" ht="22.8" customHeight="1" spans="1:20">
      <c r="A17" s="66" t="s">
        <v>181</v>
      </c>
      <c r="B17" s="66" t="s">
        <v>183</v>
      </c>
      <c r="C17" s="66" t="s">
        <v>183</v>
      </c>
      <c r="D17" s="161" t="s">
        <v>189</v>
      </c>
      <c r="E17" s="161" t="s">
        <v>190</v>
      </c>
      <c r="F17" s="151">
        <f t="shared" si="0"/>
        <v>15.91</v>
      </c>
      <c r="G17" s="162">
        <v>15.91</v>
      </c>
      <c r="H17" s="151"/>
      <c r="I17" s="151"/>
      <c r="J17" s="151"/>
      <c r="K17" s="151"/>
      <c r="L17" s="151"/>
      <c r="M17" s="151"/>
      <c r="N17" s="151"/>
      <c r="O17" s="151"/>
      <c r="P17" s="151"/>
      <c r="Q17" s="151"/>
      <c r="R17" s="151"/>
      <c r="S17" s="151"/>
      <c r="T17" s="151"/>
    </row>
    <row r="18" s="148" customFormat="1" ht="22.8" customHeight="1" spans="1:20">
      <c r="A18" s="65" t="s">
        <v>181</v>
      </c>
      <c r="B18" s="65" t="s">
        <v>191</v>
      </c>
      <c r="C18" s="65"/>
      <c r="D18" s="160" t="s">
        <v>192</v>
      </c>
      <c r="E18" s="160" t="s">
        <v>193</v>
      </c>
      <c r="F18" s="150">
        <f t="shared" si="0"/>
        <v>0.71</v>
      </c>
      <c r="G18" s="61">
        <v>0.71</v>
      </c>
      <c r="H18" s="150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</row>
    <row r="19" s="149" customFormat="1" ht="22.8" customHeight="1" spans="1:20">
      <c r="A19" s="66" t="s">
        <v>181</v>
      </c>
      <c r="B19" s="66" t="s">
        <v>191</v>
      </c>
      <c r="C19" s="66" t="s">
        <v>173</v>
      </c>
      <c r="D19" s="161" t="s">
        <v>194</v>
      </c>
      <c r="E19" s="161" t="s">
        <v>195</v>
      </c>
      <c r="F19" s="151">
        <f t="shared" si="0"/>
        <v>0.71</v>
      </c>
      <c r="G19" s="162">
        <v>0.71</v>
      </c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</row>
    <row r="20" s="148" customFormat="1" ht="22.8" customHeight="1" spans="1:20">
      <c r="A20" s="65" t="s">
        <v>181</v>
      </c>
      <c r="B20" s="65" t="s">
        <v>173</v>
      </c>
      <c r="C20" s="65"/>
      <c r="D20" s="160" t="s">
        <v>196</v>
      </c>
      <c r="E20" s="160" t="s">
        <v>197</v>
      </c>
      <c r="F20" s="150">
        <f t="shared" si="0"/>
        <v>0.73</v>
      </c>
      <c r="G20" s="61">
        <v>0.73</v>
      </c>
      <c r="H20" s="150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</row>
    <row r="21" s="149" customFormat="1" ht="22.8" customHeight="1" spans="1:20">
      <c r="A21" s="66" t="s">
        <v>181</v>
      </c>
      <c r="B21" s="66" t="s">
        <v>173</v>
      </c>
      <c r="C21" s="66" t="s">
        <v>173</v>
      </c>
      <c r="D21" s="161" t="s">
        <v>198</v>
      </c>
      <c r="E21" s="161" t="s">
        <v>197</v>
      </c>
      <c r="F21" s="151">
        <f t="shared" si="0"/>
        <v>0.73</v>
      </c>
      <c r="G21" s="162">
        <v>0.73</v>
      </c>
      <c r="H21" s="151"/>
      <c r="I21" s="151"/>
      <c r="J21" s="151"/>
      <c r="K21" s="151"/>
      <c r="L21" s="151"/>
      <c r="M21" s="151"/>
      <c r="N21" s="151"/>
      <c r="O21" s="151"/>
      <c r="P21" s="151"/>
      <c r="Q21" s="151"/>
      <c r="R21" s="151"/>
      <c r="S21" s="151"/>
      <c r="T21" s="151"/>
    </row>
    <row r="22" s="148" customFormat="1" ht="22.8" customHeight="1" spans="1:20">
      <c r="A22" s="65" t="s">
        <v>199</v>
      </c>
      <c r="B22" s="65"/>
      <c r="C22" s="65"/>
      <c r="D22" s="160" t="s">
        <v>199</v>
      </c>
      <c r="E22" s="160" t="s">
        <v>200</v>
      </c>
      <c r="F22" s="150">
        <f t="shared" si="0"/>
        <v>6.19</v>
      </c>
      <c r="G22" s="61">
        <v>6.19</v>
      </c>
      <c r="H22" s="150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</row>
    <row r="23" s="148" customFormat="1" ht="22.8" customHeight="1" spans="1:20">
      <c r="A23" s="65" t="s">
        <v>199</v>
      </c>
      <c r="B23" s="65" t="s">
        <v>191</v>
      </c>
      <c r="C23" s="65"/>
      <c r="D23" s="160" t="s">
        <v>201</v>
      </c>
      <c r="E23" s="160" t="s">
        <v>202</v>
      </c>
      <c r="F23" s="150">
        <f t="shared" si="0"/>
        <v>6.19</v>
      </c>
      <c r="G23" s="61">
        <v>6.19</v>
      </c>
      <c r="H23" s="150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</row>
    <row r="24" s="149" customFormat="1" ht="22.8" customHeight="1" spans="1:20">
      <c r="A24" s="66" t="s">
        <v>199</v>
      </c>
      <c r="B24" s="66" t="s">
        <v>191</v>
      </c>
      <c r="C24" s="66" t="s">
        <v>186</v>
      </c>
      <c r="D24" s="161" t="s">
        <v>203</v>
      </c>
      <c r="E24" s="161" t="s">
        <v>204</v>
      </c>
      <c r="F24" s="151">
        <f t="shared" si="0"/>
        <v>6.19</v>
      </c>
      <c r="G24" s="162">
        <v>6.19</v>
      </c>
      <c r="H24" s="151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1"/>
    </row>
    <row r="25" s="148" customFormat="1" ht="22.8" customHeight="1" spans="1:20">
      <c r="A25" s="65" t="s">
        <v>205</v>
      </c>
      <c r="B25" s="65"/>
      <c r="C25" s="65"/>
      <c r="D25" s="160" t="s">
        <v>205</v>
      </c>
      <c r="E25" s="160" t="s">
        <v>206</v>
      </c>
      <c r="F25" s="150">
        <f t="shared" si="0"/>
        <v>11.93</v>
      </c>
      <c r="G25" s="61">
        <v>11.93</v>
      </c>
      <c r="H25" s="150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1"/>
    </row>
    <row r="26" s="148" customFormat="1" ht="22.8" customHeight="1" spans="1:20">
      <c r="A26" s="65" t="s">
        <v>205</v>
      </c>
      <c r="B26" s="65" t="s">
        <v>186</v>
      </c>
      <c r="C26" s="65"/>
      <c r="D26" s="160" t="s">
        <v>207</v>
      </c>
      <c r="E26" s="160" t="s">
        <v>208</v>
      </c>
      <c r="F26" s="150">
        <f t="shared" si="0"/>
        <v>11.93</v>
      </c>
      <c r="G26" s="61">
        <v>11.93</v>
      </c>
      <c r="H26" s="150"/>
      <c r="I26" s="151"/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51"/>
    </row>
    <row r="27" s="149" customFormat="1" ht="22.8" customHeight="1" spans="1:20">
      <c r="A27" s="66" t="s">
        <v>205</v>
      </c>
      <c r="B27" s="66" t="s">
        <v>186</v>
      </c>
      <c r="C27" s="66" t="s">
        <v>176</v>
      </c>
      <c r="D27" s="161" t="s">
        <v>209</v>
      </c>
      <c r="E27" s="161" t="s">
        <v>210</v>
      </c>
      <c r="F27" s="151">
        <f t="shared" si="0"/>
        <v>11.93</v>
      </c>
      <c r="G27" s="162">
        <v>11.93</v>
      </c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6"/>
  <sheetViews>
    <sheetView topLeftCell="A2" workbookViewId="0">
      <selection activeCell="M18" sqref="M18"/>
    </sheetView>
  </sheetViews>
  <sheetFormatPr defaultColWidth="10" defaultRowHeight="14.4"/>
  <cols>
    <col min="1" max="2" width="4.07407407407407" customWidth="1"/>
    <col min="3" max="3" width="4.21296296296296" customWidth="1"/>
    <col min="4" max="4" width="8" customWidth="1"/>
    <col min="5" max="5" width="15.8796296296296" customWidth="1"/>
    <col min="6" max="6" width="8.9537037037037" customWidth="1"/>
    <col min="7" max="7" width="7.77777777777778" customWidth="1"/>
    <col min="8" max="8" width="7.66666666666667" customWidth="1"/>
    <col min="9" max="16" width="7.18518518518519" customWidth="1"/>
    <col min="17" max="17" width="5.82407407407407" customWidth="1"/>
    <col min="18" max="21" width="7.18518518518519" customWidth="1"/>
  </cols>
  <sheetData>
    <row r="1" ht="14.3" customHeight="1" spans="1:21">
      <c r="A1" s="54"/>
      <c r="T1" s="55" t="s">
        <v>229</v>
      </c>
      <c r="U1" s="55"/>
    </row>
    <row r="2" ht="32.4" customHeight="1" spans="1:21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ht="21.1" customHeight="1" spans="1:21">
      <c r="A3" s="57" t="s">
        <v>32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8" t="s">
        <v>33</v>
      </c>
      <c r="U3" s="58"/>
    </row>
    <row r="4" ht="19.55" customHeight="1" spans="1:21">
      <c r="A4" s="39" t="s">
        <v>157</v>
      </c>
      <c r="B4" s="39"/>
      <c r="C4" s="39"/>
      <c r="D4" s="39" t="s">
        <v>212</v>
      </c>
      <c r="E4" s="39" t="s">
        <v>213</v>
      </c>
      <c r="F4" s="39" t="s">
        <v>230</v>
      </c>
      <c r="G4" s="39" t="s">
        <v>160</v>
      </c>
      <c r="H4" s="39"/>
      <c r="I4" s="39"/>
      <c r="J4" s="39"/>
      <c r="K4" s="39" t="s">
        <v>161</v>
      </c>
      <c r="L4" s="39"/>
      <c r="M4" s="39"/>
      <c r="N4" s="39"/>
      <c r="O4" s="39"/>
      <c r="P4" s="39"/>
      <c r="Q4" s="39"/>
      <c r="R4" s="39"/>
      <c r="S4" s="39"/>
      <c r="T4" s="39"/>
      <c r="U4" s="39"/>
    </row>
    <row r="5" ht="33.15" customHeight="1" spans="1:21">
      <c r="A5" s="39" t="s">
        <v>165</v>
      </c>
      <c r="B5" s="39" t="s">
        <v>166</v>
      </c>
      <c r="C5" s="39" t="s">
        <v>167</v>
      </c>
      <c r="D5" s="39"/>
      <c r="E5" s="39"/>
      <c r="F5" s="39"/>
      <c r="G5" s="39" t="s">
        <v>138</v>
      </c>
      <c r="H5" s="39" t="s">
        <v>231</v>
      </c>
      <c r="I5" s="39" t="s">
        <v>232</v>
      </c>
      <c r="J5" s="39" t="s">
        <v>223</v>
      </c>
      <c r="K5" s="39" t="s">
        <v>138</v>
      </c>
      <c r="L5" s="39" t="s">
        <v>233</v>
      </c>
      <c r="M5" s="39" t="s">
        <v>234</v>
      </c>
      <c r="N5" s="39" t="s">
        <v>235</v>
      </c>
      <c r="O5" s="39" t="s">
        <v>225</v>
      </c>
      <c r="P5" s="39" t="s">
        <v>236</v>
      </c>
      <c r="Q5" s="39" t="s">
        <v>237</v>
      </c>
      <c r="R5" s="39" t="s">
        <v>238</v>
      </c>
      <c r="S5" s="39" t="s">
        <v>221</v>
      </c>
      <c r="T5" s="39" t="s">
        <v>224</v>
      </c>
      <c r="U5" s="39" t="s">
        <v>228</v>
      </c>
    </row>
    <row r="6" s="140" customFormat="1" ht="22.8" customHeight="1" spans="1:21">
      <c r="A6" s="123"/>
      <c r="B6" s="123"/>
      <c r="C6" s="123"/>
      <c r="D6" s="123"/>
      <c r="E6" s="123" t="s">
        <v>138</v>
      </c>
      <c r="F6" s="119">
        <f t="shared" ref="F6:F26" si="0">G6+K6</f>
        <v>257.99</v>
      </c>
      <c r="G6" s="61">
        <f t="shared" ref="G6:G26" si="1">H6+I6+J6</f>
        <v>207.99</v>
      </c>
      <c r="H6" s="61">
        <f t="shared" ref="H6:K6" si="2">H7</f>
        <v>162.54</v>
      </c>
      <c r="I6" s="61">
        <f t="shared" si="2"/>
        <v>18</v>
      </c>
      <c r="J6" s="61">
        <f t="shared" si="2"/>
        <v>27.45</v>
      </c>
      <c r="K6" s="61">
        <f t="shared" si="2"/>
        <v>50</v>
      </c>
      <c r="L6" s="119"/>
      <c r="M6" s="61">
        <f>M7</f>
        <v>50</v>
      </c>
      <c r="N6" s="119"/>
      <c r="O6" s="119"/>
      <c r="P6" s="119"/>
      <c r="Q6" s="119"/>
      <c r="R6" s="119"/>
      <c r="S6" s="119"/>
      <c r="T6" s="119"/>
      <c r="U6" s="119"/>
    </row>
    <row r="7" s="140" customFormat="1" ht="22.8" customHeight="1" spans="1:21">
      <c r="A7" s="65"/>
      <c r="B7" s="65"/>
      <c r="C7" s="65"/>
      <c r="D7" s="160">
        <v>602001</v>
      </c>
      <c r="E7" s="160" t="s">
        <v>3</v>
      </c>
      <c r="F7" s="61">
        <f t="shared" si="0"/>
        <v>257.99</v>
      </c>
      <c r="G7" s="61">
        <f t="shared" si="1"/>
        <v>207.99</v>
      </c>
      <c r="H7" s="62">
        <f>H8+H13+H21+H24</f>
        <v>162.54</v>
      </c>
      <c r="I7" s="62">
        <v>18</v>
      </c>
      <c r="J7" s="62">
        <v>27.45</v>
      </c>
      <c r="K7" s="62">
        <f>K8</f>
        <v>50</v>
      </c>
      <c r="L7" s="119"/>
      <c r="M7" s="62">
        <f>M8</f>
        <v>50</v>
      </c>
      <c r="N7" s="119"/>
      <c r="O7" s="119"/>
      <c r="P7" s="119"/>
      <c r="Q7" s="119"/>
      <c r="R7" s="119"/>
      <c r="S7" s="119"/>
      <c r="T7" s="119"/>
      <c r="U7" s="119"/>
    </row>
    <row r="8" s="140" customFormat="1" ht="22.8" customHeight="1" spans="1:21">
      <c r="A8" s="65" t="s">
        <v>168</v>
      </c>
      <c r="B8" s="65"/>
      <c r="C8" s="65"/>
      <c r="D8" s="160" t="s">
        <v>168</v>
      </c>
      <c r="E8" s="160" t="s">
        <v>169</v>
      </c>
      <c r="F8" s="61">
        <f t="shared" si="0"/>
        <v>195.07</v>
      </c>
      <c r="G8" s="61">
        <f t="shared" si="1"/>
        <v>145.07</v>
      </c>
      <c r="H8" s="62">
        <f t="shared" ref="H8:M8" si="3">H9+H11</f>
        <v>127.07</v>
      </c>
      <c r="I8" s="62">
        <v>18</v>
      </c>
      <c r="J8" s="62"/>
      <c r="K8" s="150">
        <f t="shared" si="3"/>
        <v>50</v>
      </c>
      <c r="L8" s="119"/>
      <c r="M8" s="150">
        <f t="shared" si="3"/>
        <v>50</v>
      </c>
      <c r="N8" s="119"/>
      <c r="O8" s="119"/>
      <c r="P8" s="119"/>
      <c r="Q8" s="119"/>
      <c r="R8" s="119"/>
      <c r="S8" s="119"/>
      <c r="T8" s="119"/>
      <c r="U8" s="119"/>
    </row>
    <row r="9" s="140" customFormat="1" ht="22.8" customHeight="1" spans="1:21">
      <c r="A9" s="65" t="s">
        <v>168</v>
      </c>
      <c r="B9" s="65" t="s">
        <v>170</v>
      </c>
      <c r="C9" s="65"/>
      <c r="D9" s="160" t="s">
        <v>171</v>
      </c>
      <c r="E9" s="160" t="s">
        <v>172</v>
      </c>
      <c r="F9" s="61">
        <f t="shared" si="0"/>
        <v>165.07</v>
      </c>
      <c r="G9" s="61">
        <f t="shared" si="1"/>
        <v>145.07</v>
      </c>
      <c r="H9" s="62">
        <v>127.07</v>
      </c>
      <c r="I9" s="62">
        <v>18</v>
      </c>
      <c r="J9" s="62"/>
      <c r="K9" s="62">
        <v>20</v>
      </c>
      <c r="L9" s="119"/>
      <c r="M9" s="62">
        <v>20</v>
      </c>
      <c r="N9" s="119"/>
      <c r="O9" s="119"/>
      <c r="P9" s="119"/>
      <c r="Q9" s="119"/>
      <c r="R9" s="119"/>
      <c r="S9" s="119"/>
      <c r="T9" s="119"/>
      <c r="U9" s="119"/>
    </row>
    <row r="10" customFormat="1" ht="22.8" customHeight="1" spans="1:21">
      <c r="A10" s="66" t="s">
        <v>168</v>
      </c>
      <c r="B10" s="66" t="s">
        <v>170</v>
      </c>
      <c r="C10" s="66" t="s">
        <v>173</v>
      </c>
      <c r="D10" s="161" t="s">
        <v>174</v>
      </c>
      <c r="E10" s="161" t="s">
        <v>175</v>
      </c>
      <c r="F10" s="162">
        <f t="shared" si="0"/>
        <v>165.07</v>
      </c>
      <c r="G10" s="162">
        <f t="shared" si="1"/>
        <v>145.07</v>
      </c>
      <c r="H10" s="68">
        <v>127.07</v>
      </c>
      <c r="I10" s="68">
        <v>18</v>
      </c>
      <c r="J10" s="68"/>
      <c r="K10" s="68">
        <v>20</v>
      </c>
      <c r="L10" s="126"/>
      <c r="M10" s="68">
        <v>20</v>
      </c>
      <c r="N10" s="126"/>
      <c r="O10" s="126"/>
      <c r="P10" s="126"/>
      <c r="Q10" s="126"/>
      <c r="R10" s="126"/>
      <c r="S10" s="126"/>
      <c r="T10" s="126"/>
      <c r="U10" s="126"/>
    </row>
    <row r="11" s="140" customFormat="1" ht="22.8" customHeight="1" spans="1:21">
      <c r="A11" s="65" t="s">
        <v>168</v>
      </c>
      <c r="B11" s="65" t="s">
        <v>176</v>
      </c>
      <c r="C11" s="65"/>
      <c r="D11" s="160" t="s">
        <v>177</v>
      </c>
      <c r="E11" s="160" t="s">
        <v>178</v>
      </c>
      <c r="F11" s="61">
        <f t="shared" si="0"/>
        <v>30</v>
      </c>
      <c r="G11" s="164">
        <f t="shared" si="1"/>
        <v>0</v>
      </c>
      <c r="H11" s="165">
        <v>0</v>
      </c>
      <c r="I11" s="165">
        <v>0</v>
      </c>
      <c r="J11" s="165">
        <v>0</v>
      </c>
      <c r="K11" s="62">
        <v>30</v>
      </c>
      <c r="L11" s="119"/>
      <c r="M11" s="62">
        <v>30</v>
      </c>
      <c r="N11" s="119"/>
      <c r="O11" s="119"/>
      <c r="P11" s="119"/>
      <c r="Q11" s="119"/>
      <c r="R11" s="119"/>
      <c r="S11" s="119"/>
      <c r="T11" s="119"/>
      <c r="U11" s="119"/>
    </row>
    <row r="12" customFormat="1" ht="22.8" customHeight="1" spans="1:21">
      <c r="A12" s="66" t="s">
        <v>168</v>
      </c>
      <c r="B12" s="66" t="s">
        <v>176</v>
      </c>
      <c r="C12" s="66" t="s">
        <v>173</v>
      </c>
      <c r="D12" s="161" t="s">
        <v>179</v>
      </c>
      <c r="E12" s="161" t="s">
        <v>180</v>
      </c>
      <c r="F12" s="162">
        <f t="shared" si="0"/>
        <v>30</v>
      </c>
      <c r="G12" s="166">
        <f t="shared" si="1"/>
        <v>0</v>
      </c>
      <c r="H12" s="167">
        <v>0</v>
      </c>
      <c r="I12" s="167">
        <v>0</v>
      </c>
      <c r="J12" s="167">
        <v>0</v>
      </c>
      <c r="K12" s="68">
        <v>30</v>
      </c>
      <c r="L12" s="126"/>
      <c r="M12" s="68">
        <v>30</v>
      </c>
      <c r="N12" s="126"/>
      <c r="O12" s="126"/>
      <c r="P12" s="126"/>
      <c r="Q12" s="126"/>
      <c r="R12" s="126"/>
      <c r="S12" s="126"/>
      <c r="T12" s="126"/>
      <c r="U12" s="126"/>
    </row>
    <row r="13" s="140" customFormat="1" ht="22.8" customHeight="1" spans="1:21">
      <c r="A13" s="65" t="s">
        <v>181</v>
      </c>
      <c r="B13" s="65"/>
      <c r="C13" s="65"/>
      <c r="D13" s="160" t="s">
        <v>181</v>
      </c>
      <c r="E13" s="160" t="s">
        <v>182</v>
      </c>
      <c r="F13" s="61">
        <f t="shared" si="0"/>
        <v>44.7981</v>
      </c>
      <c r="G13" s="61">
        <f t="shared" si="1"/>
        <v>44.7981</v>
      </c>
      <c r="H13" s="62">
        <f>H14+H17+H19</f>
        <v>17.35</v>
      </c>
      <c r="I13" s="62"/>
      <c r="J13" s="62">
        <v>27.4481</v>
      </c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</row>
    <row r="14" s="140" customFormat="1" ht="22.8" customHeight="1" spans="1:21">
      <c r="A14" s="65" t="s">
        <v>181</v>
      </c>
      <c r="B14" s="65" t="s">
        <v>183</v>
      </c>
      <c r="C14" s="65"/>
      <c r="D14" s="160" t="s">
        <v>184</v>
      </c>
      <c r="E14" s="160" t="s">
        <v>185</v>
      </c>
      <c r="F14" s="61">
        <f t="shared" si="0"/>
        <v>43.36</v>
      </c>
      <c r="G14" s="61">
        <f t="shared" si="1"/>
        <v>43.36</v>
      </c>
      <c r="H14" s="62">
        <v>15.91</v>
      </c>
      <c r="I14" s="62"/>
      <c r="J14" s="62">
        <f>J15</f>
        <v>27.45</v>
      </c>
      <c r="K14" s="62"/>
      <c r="L14" s="119"/>
      <c r="M14" s="119"/>
      <c r="N14" s="119"/>
      <c r="O14" s="119"/>
      <c r="P14" s="119"/>
      <c r="Q14" s="119"/>
      <c r="R14" s="119"/>
      <c r="S14" s="119"/>
      <c r="T14" s="119"/>
      <c r="U14" s="119"/>
    </row>
    <row r="15" customFormat="1" ht="22.8" customHeight="1" spans="1:21">
      <c r="A15" s="66" t="s">
        <v>181</v>
      </c>
      <c r="B15" s="66" t="s">
        <v>183</v>
      </c>
      <c r="C15" s="66" t="s">
        <v>186</v>
      </c>
      <c r="D15" s="161" t="s">
        <v>187</v>
      </c>
      <c r="E15" s="161" t="s">
        <v>188</v>
      </c>
      <c r="F15" s="162">
        <f t="shared" si="0"/>
        <v>27.45</v>
      </c>
      <c r="G15" s="162">
        <f t="shared" si="1"/>
        <v>27.45</v>
      </c>
      <c r="H15" s="68"/>
      <c r="I15" s="68"/>
      <c r="J15" s="68">
        <v>27.45</v>
      </c>
      <c r="K15" s="68"/>
      <c r="L15" s="126"/>
      <c r="M15" s="126"/>
      <c r="N15" s="126"/>
      <c r="O15" s="126"/>
      <c r="P15" s="126"/>
      <c r="Q15" s="126"/>
      <c r="R15" s="126"/>
      <c r="S15" s="126"/>
      <c r="T15" s="126"/>
      <c r="U15" s="126"/>
    </row>
    <row r="16" customFormat="1" ht="22.8" customHeight="1" spans="1:21">
      <c r="A16" s="66" t="s">
        <v>181</v>
      </c>
      <c r="B16" s="66" t="s">
        <v>183</v>
      </c>
      <c r="C16" s="66" t="s">
        <v>183</v>
      </c>
      <c r="D16" s="161" t="s">
        <v>189</v>
      </c>
      <c r="E16" s="161" t="s">
        <v>190</v>
      </c>
      <c r="F16" s="162">
        <f t="shared" si="0"/>
        <v>15.91</v>
      </c>
      <c r="G16" s="162">
        <f t="shared" si="1"/>
        <v>15.91</v>
      </c>
      <c r="H16" s="68">
        <v>15.91</v>
      </c>
      <c r="I16" s="126"/>
      <c r="J16" s="68"/>
      <c r="K16" s="68"/>
      <c r="L16" s="126"/>
      <c r="M16" s="126"/>
      <c r="N16" s="126"/>
      <c r="O16" s="126"/>
      <c r="P16" s="126"/>
      <c r="Q16" s="126"/>
      <c r="R16" s="126"/>
      <c r="S16" s="126"/>
      <c r="T16" s="126"/>
      <c r="U16" s="126"/>
    </row>
    <row r="17" s="140" customFormat="1" ht="22.8" customHeight="1" spans="1:21">
      <c r="A17" s="65" t="s">
        <v>181</v>
      </c>
      <c r="B17" s="65" t="s">
        <v>191</v>
      </c>
      <c r="C17" s="65"/>
      <c r="D17" s="160" t="s">
        <v>192</v>
      </c>
      <c r="E17" s="160" t="s">
        <v>193</v>
      </c>
      <c r="F17" s="61">
        <f t="shared" si="0"/>
        <v>0.71</v>
      </c>
      <c r="G17" s="61">
        <f t="shared" si="1"/>
        <v>0.71</v>
      </c>
      <c r="H17" s="62">
        <v>0.71</v>
      </c>
      <c r="I17" s="119"/>
      <c r="J17" s="62"/>
      <c r="K17" s="62"/>
      <c r="L17" s="119"/>
      <c r="M17" s="119"/>
      <c r="N17" s="119"/>
      <c r="O17" s="119"/>
      <c r="P17" s="119"/>
      <c r="Q17" s="119"/>
      <c r="R17" s="119"/>
      <c r="S17" s="119"/>
      <c r="T17" s="119"/>
      <c r="U17" s="119"/>
    </row>
    <row r="18" customFormat="1" ht="22.8" customHeight="1" spans="1:21">
      <c r="A18" s="66" t="s">
        <v>181</v>
      </c>
      <c r="B18" s="66" t="s">
        <v>191</v>
      </c>
      <c r="C18" s="66" t="s">
        <v>173</v>
      </c>
      <c r="D18" s="161" t="s">
        <v>194</v>
      </c>
      <c r="E18" s="161" t="s">
        <v>195</v>
      </c>
      <c r="F18" s="162">
        <f t="shared" si="0"/>
        <v>0.71</v>
      </c>
      <c r="G18" s="162">
        <f t="shared" si="1"/>
        <v>0.71</v>
      </c>
      <c r="H18" s="68">
        <v>0.71</v>
      </c>
      <c r="I18" s="126"/>
      <c r="J18" s="68"/>
      <c r="K18" s="68"/>
      <c r="L18" s="126"/>
      <c r="M18" s="126"/>
      <c r="N18" s="126"/>
      <c r="O18" s="126"/>
      <c r="P18" s="126"/>
      <c r="Q18" s="126"/>
      <c r="R18" s="126"/>
      <c r="S18" s="126"/>
      <c r="T18" s="126"/>
      <c r="U18" s="126"/>
    </row>
    <row r="19" s="140" customFormat="1" ht="22.8" customHeight="1" spans="1:21">
      <c r="A19" s="65" t="s">
        <v>181</v>
      </c>
      <c r="B19" s="65" t="s">
        <v>173</v>
      </c>
      <c r="C19" s="65"/>
      <c r="D19" s="160" t="s">
        <v>196</v>
      </c>
      <c r="E19" s="160" t="s">
        <v>197</v>
      </c>
      <c r="F19" s="61">
        <f t="shared" si="0"/>
        <v>0.73</v>
      </c>
      <c r="G19" s="61">
        <f t="shared" si="1"/>
        <v>0.73</v>
      </c>
      <c r="H19" s="62">
        <v>0.73</v>
      </c>
      <c r="I19" s="119"/>
      <c r="J19" s="62"/>
      <c r="K19" s="62"/>
      <c r="L19" s="119"/>
      <c r="M19" s="119"/>
      <c r="N19" s="119"/>
      <c r="O19" s="119"/>
      <c r="P19" s="119"/>
      <c r="Q19" s="119"/>
      <c r="R19" s="119"/>
      <c r="S19" s="119"/>
      <c r="T19" s="119"/>
      <c r="U19" s="119"/>
    </row>
    <row r="20" customFormat="1" ht="22.8" customHeight="1" spans="1:21">
      <c r="A20" s="66" t="s">
        <v>181</v>
      </c>
      <c r="B20" s="66" t="s">
        <v>173</v>
      </c>
      <c r="C20" s="66" t="s">
        <v>173</v>
      </c>
      <c r="D20" s="161" t="s">
        <v>198</v>
      </c>
      <c r="E20" s="161" t="s">
        <v>197</v>
      </c>
      <c r="F20" s="162">
        <f t="shared" si="0"/>
        <v>0.73</v>
      </c>
      <c r="G20" s="162">
        <f t="shared" si="1"/>
        <v>0.73</v>
      </c>
      <c r="H20" s="68">
        <v>0.73</v>
      </c>
      <c r="I20" s="126"/>
      <c r="J20" s="68"/>
      <c r="K20" s="68"/>
      <c r="L20" s="126"/>
      <c r="M20" s="126"/>
      <c r="N20" s="126"/>
      <c r="O20" s="126"/>
      <c r="P20" s="126"/>
      <c r="Q20" s="126"/>
      <c r="R20" s="126"/>
      <c r="S20" s="126"/>
      <c r="T20" s="126"/>
      <c r="U20" s="126"/>
    </row>
    <row r="21" s="140" customFormat="1" ht="22.8" customHeight="1" spans="1:21">
      <c r="A21" s="65" t="s">
        <v>199</v>
      </c>
      <c r="B21" s="65"/>
      <c r="C21" s="65"/>
      <c r="D21" s="160" t="s">
        <v>199</v>
      </c>
      <c r="E21" s="160" t="s">
        <v>200</v>
      </c>
      <c r="F21" s="61">
        <f t="shared" si="0"/>
        <v>6.19</v>
      </c>
      <c r="G21" s="61">
        <f t="shared" si="1"/>
        <v>6.19</v>
      </c>
      <c r="H21" s="62">
        <f>H22</f>
        <v>6.19</v>
      </c>
      <c r="I21" s="119"/>
      <c r="J21" s="119"/>
      <c r="K21" s="62"/>
      <c r="L21" s="119"/>
      <c r="M21" s="119"/>
      <c r="N21" s="119"/>
      <c r="O21" s="119"/>
      <c r="P21" s="119"/>
      <c r="Q21" s="119"/>
      <c r="R21" s="119"/>
      <c r="S21" s="119"/>
      <c r="T21" s="119"/>
      <c r="U21" s="119"/>
    </row>
    <row r="22" s="140" customFormat="1" ht="22.8" customHeight="1" spans="1:21">
      <c r="A22" s="65" t="s">
        <v>199</v>
      </c>
      <c r="B22" s="65" t="s">
        <v>191</v>
      </c>
      <c r="C22" s="65"/>
      <c r="D22" s="160" t="s">
        <v>201</v>
      </c>
      <c r="E22" s="160" t="s">
        <v>202</v>
      </c>
      <c r="F22" s="61">
        <f t="shared" si="0"/>
        <v>6.19</v>
      </c>
      <c r="G22" s="61">
        <f t="shared" si="1"/>
        <v>6.19</v>
      </c>
      <c r="H22" s="62">
        <v>6.19</v>
      </c>
      <c r="I22" s="119"/>
      <c r="J22" s="119"/>
      <c r="K22" s="62"/>
      <c r="L22" s="119"/>
      <c r="M22" s="119"/>
      <c r="N22" s="119"/>
      <c r="O22" s="119"/>
      <c r="P22" s="119"/>
      <c r="Q22" s="119"/>
      <c r="R22" s="119"/>
      <c r="S22" s="119"/>
      <c r="T22" s="119"/>
      <c r="U22" s="119"/>
    </row>
    <row r="23" customFormat="1" ht="22.8" customHeight="1" spans="1:21">
      <c r="A23" s="66" t="s">
        <v>199</v>
      </c>
      <c r="B23" s="66" t="s">
        <v>191</v>
      </c>
      <c r="C23" s="66" t="s">
        <v>186</v>
      </c>
      <c r="D23" s="161" t="s">
        <v>203</v>
      </c>
      <c r="E23" s="161" t="s">
        <v>204</v>
      </c>
      <c r="F23" s="162">
        <f t="shared" si="0"/>
        <v>6.19</v>
      </c>
      <c r="G23" s="162">
        <f t="shared" si="1"/>
        <v>6.19</v>
      </c>
      <c r="H23" s="68">
        <v>6.19</v>
      </c>
      <c r="I23" s="126"/>
      <c r="J23" s="126"/>
      <c r="K23" s="68"/>
      <c r="L23" s="126"/>
      <c r="M23" s="126"/>
      <c r="N23" s="126"/>
      <c r="O23" s="126"/>
      <c r="P23" s="126"/>
      <c r="Q23" s="126"/>
      <c r="R23" s="126"/>
      <c r="S23" s="126"/>
      <c r="T23" s="126"/>
      <c r="U23" s="126"/>
    </row>
    <row r="24" s="140" customFormat="1" ht="22.8" customHeight="1" spans="1:21">
      <c r="A24" s="65" t="s">
        <v>205</v>
      </c>
      <c r="B24" s="65"/>
      <c r="C24" s="65"/>
      <c r="D24" s="160" t="s">
        <v>205</v>
      </c>
      <c r="E24" s="160" t="s">
        <v>206</v>
      </c>
      <c r="F24" s="61">
        <f t="shared" si="0"/>
        <v>11.93</v>
      </c>
      <c r="G24" s="61">
        <f t="shared" si="1"/>
        <v>11.93</v>
      </c>
      <c r="H24" s="62">
        <f>H25</f>
        <v>11.93</v>
      </c>
      <c r="I24" s="119"/>
      <c r="J24" s="119"/>
      <c r="K24" s="62"/>
      <c r="L24" s="119"/>
      <c r="M24" s="119"/>
      <c r="N24" s="119"/>
      <c r="O24" s="119"/>
      <c r="P24" s="119"/>
      <c r="Q24" s="119"/>
      <c r="R24" s="119"/>
      <c r="S24" s="119"/>
      <c r="T24" s="119"/>
      <c r="U24" s="119"/>
    </row>
    <row r="25" s="140" customFormat="1" ht="22.8" customHeight="1" spans="1:21">
      <c r="A25" s="65" t="s">
        <v>205</v>
      </c>
      <c r="B25" s="65" t="s">
        <v>186</v>
      </c>
      <c r="C25" s="65"/>
      <c r="D25" s="160" t="s">
        <v>207</v>
      </c>
      <c r="E25" s="160" t="s">
        <v>208</v>
      </c>
      <c r="F25" s="61">
        <f t="shared" si="0"/>
        <v>11.93</v>
      </c>
      <c r="G25" s="61">
        <f t="shared" si="1"/>
        <v>11.93</v>
      </c>
      <c r="H25" s="62">
        <v>11.93</v>
      </c>
      <c r="I25" s="119"/>
      <c r="J25" s="119"/>
      <c r="K25" s="62"/>
      <c r="L25" s="119"/>
      <c r="M25" s="119"/>
      <c r="N25" s="119"/>
      <c r="O25" s="119"/>
      <c r="P25" s="119"/>
      <c r="Q25" s="119"/>
      <c r="R25" s="119"/>
      <c r="S25" s="119"/>
      <c r="T25" s="119"/>
      <c r="U25" s="119"/>
    </row>
    <row r="26" customFormat="1" ht="22.8" customHeight="1" spans="1:21">
      <c r="A26" s="66" t="s">
        <v>205</v>
      </c>
      <c r="B26" s="66" t="s">
        <v>186</v>
      </c>
      <c r="C26" s="66" t="s">
        <v>176</v>
      </c>
      <c r="D26" s="161" t="s">
        <v>209</v>
      </c>
      <c r="E26" s="161" t="s">
        <v>210</v>
      </c>
      <c r="F26" s="162">
        <f t="shared" si="0"/>
        <v>11.93</v>
      </c>
      <c r="G26" s="162">
        <f t="shared" si="1"/>
        <v>11.93</v>
      </c>
      <c r="H26" s="68">
        <v>11.93</v>
      </c>
      <c r="I26" s="126"/>
      <c r="J26" s="126"/>
      <c r="K26" s="68"/>
      <c r="L26" s="126"/>
      <c r="M26" s="126"/>
      <c r="N26" s="126"/>
      <c r="O26" s="126"/>
      <c r="P26" s="126"/>
      <c r="Q26" s="126"/>
      <c r="R26" s="126"/>
      <c r="S26" s="126"/>
      <c r="T26" s="126"/>
      <c r="U26" s="12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F24" sqref="F24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7962962962963" customWidth="1"/>
    <col min="4" max="4" width="13.9722222222222" customWidth="1"/>
    <col min="5" max="5" width="9.76851851851852" customWidth="1"/>
    <col min="6" max="6" width="34.4444444444444" customWidth="1"/>
  </cols>
  <sheetData>
    <row r="1" ht="14.3" customHeight="1" spans="1:4">
      <c r="A1" s="54"/>
      <c r="D1" s="55" t="s">
        <v>239</v>
      </c>
    </row>
    <row r="2" ht="27.85" customHeight="1" spans="1:4">
      <c r="A2" s="56" t="s">
        <v>11</v>
      </c>
      <c r="B2" s="56"/>
      <c r="C2" s="56"/>
      <c r="D2" s="56"/>
    </row>
    <row r="3" ht="16.55" customHeight="1" spans="1:4">
      <c r="A3" s="57" t="s">
        <v>32</v>
      </c>
      <c r="B3" s="57"/>
      <c r="C3" s="57"/>
      <c r="D3" s="58" t="s">
        <v>33</v>
      </c>
    </row>
    <row r="4" ht="17.65" customHeight="1" spans="1:4">
      <c r="A4" s="37" t="s">
        <v>34</v>
      </c>
      <c r="B4" s="37"/>
      <c r="C4" s="37" t="s">
        <v>35</v>
      </c>
      <c r="D4" s="37"/>
    </row>
    <row r="5" ht="17.65" customHeight="1" spans="1:4">
      <c r="A5" s="37" t="s">
        <v>36</v>
      </c>
      <c r="B5" s="37" t="s">
        <v>37</v>
      </c>
      <c r="C5" s="37" t="s">
        <v>36</v>
      </c>
      <c r="D5" s="37" t="s">
        <v>37</v>
      </c>
    </row>
    <row r="6" ht="17.65" customHeight="1" spans="1:4">
      <c r="A6" s="123" t="s">
        <v>240</v>
      </c>
      <c r="B6" s="119">
        <v>257.989</v>
      </c>
      <c r="C6" s="123" t="s">
        <v>241</v>
      </c>
      <c r="D6" s="119">
        <v>257.99</v>
      </c>
    </row>
    <row r="7" ht="17.65" customHeight="1" spans="1:4">
      <c r="A7" s="163" t="s">
        <v>242</v>
      </c>
      <c r="B7" s="126">
        <v>257.99</v>
      </c>
      <c r="C7" s="163" t="s">
        <v>42</v>
      </c>
      <c r="D7" s="126"/>
    </row>
    <row r="8" ht="17.65" customHeight="1" spans="1:4">
      <c r="A8" s="163" t="s">
        <v>243</v>
      </c>
      <c r="B8" s="126">
        <v>257.99</v>
      </c>
      <c r="C8" s="163" t="s">
        <v>46</v>
      </c>
      <c r="D8" s="126"/>
    </row>
    <row r="9" ht="27.1" customHeight="1" spans="1:4">
      <c r="A9" s="163" t="s">
        <v>49</v>
      </c>
      <c r="B9" s="126"/>
      <c r="C9" s="163" t="s">
        <v>50</v>
      </c>
      <c r="D9" s="126"/>
    </row>
    <row r="10" ht="17.65" customHeight="1" spans="1:4">
      <c r="A10" s="163" t="s">
        <v>244</v>
      </c>
      <c r="B10" s="126"/>
      <c r="C10" s="163" t="s">
        <v>54</v>
      </c>
      <c r="D10" s="126"/>
    </row>
    <row r="11" ht="17.65" customHeight="1" spans="1:4">
      <c r="A11" s="163" t="s">
        <v>245</v>
      </c>
      <c r="B11" s="126"/>
      <c r="C11" s="163" t="s">
        <v>58</v>
      </c>
      <c r="D11" s="126"/>
    </row>
    <row r="12" ht="17.65" customHeight="1" spans="1:4">
      <c r="A12" s="163" t="s">
        <v>246</v>
      </c>
      <c r="B12" s="126"/>
      <c r="C12" s="163" t="s">
        <v>62</v>
      </c>
      <c r="D12" s="126">
        <v>195.07</v>
      </c>
    </row>
    <row r="13" ht="17.65" customHeight="1" spans="1:4">
      <c r="A13" s="123" t="s">
        <v>247</v>
      </c>
      <c r="B13" s="119"/>
      <c r="C13" s="163" t="s">
        <v>66</v>
      </c>
      <c r="D13" s="119"/>
    </row>
    <row r="14" ht="17.65" customHeight="1" spans="1:4">
      <c r="A14" s="163" t="s">
        <v>242</v>
      </c>
      <c r="B14" s="126"/>
      <c r="C14" s="163" t="s">
        <v>70</v>
      </c>
      <c r="D14" s="126">
        <v>44.8</v>
      </c>
    </row>
    <row r="15" ht="17.65" customHeight="1" spans="1:4">
      <c r="A15" s="163" t="s">
        <v>244</v>
      </c>
      <c r="B15" s="126"/>
      <c r="C15" s="163" t="s">
        <v>74</v>
      </c>
      <c r="D15" s="126"/>
    </row>
    <row r="16" ht="17.65" customHeight="1" spans="1:4">
      <c r="A16" s="163" t="s">
        <v>245</v>
      </c>
      <c r="B16" s="126"/>
      <c r="C16" s="163" t="s">
        <v>78</v>
      </c>
      <c r="D16" s="126">
        <v>6.19</v>
      </c>
    </row>
    <row r="17" ht="17.65" customHeight="1" spans="1:4">
      <c r="A17" s="163" t="s">
        <v>246</v>
      </c>
      <c r="B17" s="126"/>
      <c r="C17" s="163" t="s">
        <v>82</v>
      </c>
      <c r="D17" s="126"/>
    </row>
    <row r="18" ht="17.65" customHeight="1" spans="1:4">
      <c r="A18" s="163"/>
      <c r="B18" s="126"/>
      <c r="C18" s="163" t="s">
        <v>86</v>
      </c>
      <c r="D18" s="126"/>
    </row>
    <row r="19" ht="17.65" customHeight="1" spans="1:4">
      <c r="A19" s="163"/>
      <c r="B19" s="163"/>
      <c r="C19" s="163" t="s">
        <v>90</v>
      </c>
      <c r="D19" s="163"/>
    </row>
    <row r="20" ht="17.65" customHeight="1" spans="1:4">
      <c r="A20" s="163"/>
      <c r="B20" s="163"/>
      <c r="C20" s="163" t="s">
        <v>94</v>
      </c>
      <c r="D20" s="163"/>
    </row>
    <row r="21" ht="17.65" customHeight="1" spans="1:4">
      <c r="A21" s="163"/>
      <c r="B21" s="163"/>
      <c r="C21" s="163" t="s">
        <v>98</v>
      </c>
      <c r="D21" s="163"/>
    </row>
    <row r="22" ht="17.65" customHeight="1" spans="1:4">
      <c r="A22" s="163"/>
      <c r="B22" s="163"/>
      <c r="C22" s="163" t="s">
        <v>101</v>
      </c>
      <c r="D22" s="163"/>
    </row>
    <row r="23" ht="17.65" customHeight="1" spans="1:4">
      <c r="A23" s="163"/>
      <c r="B23" s="163"/>
      <c r="C23" s="163" t="s">
        <v>104</v>
      </c>
      <c r="D23" s="163"/>
    </row>
    <row r="24" ht="17.65" customHeight="1" spans="1:4">
      <c r="A24" s="163"/>
      <c r="B24" s="163"/>
      <c r="C24" s="163" t="s">
        <v>106</v>
      </c>
      <c r="D24" s="163"/>
    </row>
    <row r="25" ht="17.65" customHeight="1" spans="1:4">
      <c r="A25" s="163"/>
      <c r="B25" s="163"/>
      <c r="C25" s="163" t="s">
        <v>108</v>
      </c>
      <c r="D25" s="163"/>
    </row>
    <row r="26" ht="17.65" customHeight="1" spans="1:4">
      <c r="A26" s="163"/>
      <c r="B26" s="163"/>
      <c r="C26" s="163" t="s">
        <v>110</v>
      </c>
      <c r="D26" s="163">
        <v>11.93</v>
      </c>
    </row>
    <row r="27" ht="17.65" customHeight="1" spans="1:4">
      <c r="A27" s="163"/>
      <c r="B27" s="163"/>
      <c r="C27" s="163" t="s">
        <v>112</v>
      </c>
      <c r="D27" s="163"/>
    </row>
    <row r="28" ht="17.65" customHeight="1" spans="1:4">
      <c r="A28" s="163"/>
      <c r="B28" s="163"/>
      <c r="C28" s="163" t="s">
        <v>114</v>
      </c>
      <c r="D28" s="163"/>
    </row>
    <row r="29" ht="17.65" customHeight="1" spans="1:4">
      <c r="A29" s="163"/>
      <c r="B29" s="163"/>
      <c r="C29" s="163" t="s">
        <v>116</v>
      </c>
      <c r="D29" s="163"/>
    </row>
    <row r="30" ht="17.65" customHeight="1" spans="1:4">
      <c r="A30" s="163"/>
      <c r="B30" s="163"/>
      <c r="C30" s="163" t="s">
        <v>118</v>
      </c>
      <c r="D30" s="163"/>
    </row>
    <row r="31" ht="17.65" customHeight="1" spans="1:4">
      <c r="A31" s="163"/>
      <c r="B31" s="163"/>
      <c r="C31" s="163" t="s">
        <v>120</v>
      </c>
      <c r="D31" s="163"/>
    </row>
    <row r="32" ht="17.65" customHeight="1" spans="1:4">
      <c r="A32" s="163"/>
      <c r="B32" s="163"/>
      <c r="C32" s="163" t="s">
        <v>122</v>
      </c>
      <c r="D32" s="163"/>
    </row>
    <row r="33" ht="17.65" customHeight="1" spans="1:4">
      <c r="A33" s="163"/>
      <c r="B33" s="163"/>
      <c r="C33" s="163" t="s">
        <v>124</v>
      </c>
      <c r="D33" s="163"/>
    </row>
    <row r="34" ht="17.65" customHeight="1" spans="1:4">
      <c r="A34" s="163"/>
      <c r="B34" s="163"/>
      <c r="C34" s="163" t="s">
        <v>125</v>
      </c>
      <c r="D34" s="163"/>
    </row>
    <row r="35" ht="17.65" customHeight="1" spans="1:4">
      <c r="A35" s="163"/>
      <c r="B35" s="163"/>
      <c r="C35" s="163" t="s">
        <v>126</v>
      </c>
      <c r="D35" s="163"/>
    </row>
    <row r="36" ht="17.65" customHeight="1" spans="1:4">
      <c r="A36" s="163"/>
      <c r="B36" s="163"/>
      <c r="C36" s="163" t="s">
        <v>127</v>
      </c>
      <c r="D36" s="163"/>
    </row>
    <row r="37" ht="17.65" customHeight="1" spans="1:4">
      <c r="A37" s="163"/>
      <c r="B37" s="163"/>
      <c r="C37" s="163"/>
      <c r="D37" s="163"/>
    </row>
    <row r="38" ht="17.65" customHeight="1" spans="1:4">
      <c r="A38" s="123"/>
      <c r="B38" s="123"/>
      <c r="C38" s="123" t="s">
        <v>248</v>
      </c>
      <c r="D38" s="123"/>
    </row>
    <row r="39" ht="17.65" customHeight="1" spans="1:4">
      <c r="A39" s="123"/>
      <c r="B39" s="123"/>
      <c r="C39" s="123"/>
      <c r="D39" s="123"/>
    </row>
    <row r="40" ht="17.65" customHeight="1" spans="1:4">
      <c r="A40" s="39" t="s">
        <v>249</v>
      </c>
      <c r="B40" s="119">
        <f>B6</f>
        <v>257.989</v>
      </c>
      <c r="C40" s="39" t="s">
        <v>250</v>
      </c>
      <c r="D40" s="119">
        <f>D6</f>
        <v>257.99</v>
      </c>
    </row>
    <row r="41" ht="14.3" customHeight="1" spans="1:4">
      <c r="A41" s="57" t="s">
        <v>251</v>
      </c>
      <c r="B41" s="57"/>
      <c r="C41" s="57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workbookViewId="0">
      <pane ySplit="6" topLeftCell="A7" activePane="bottomLeft" state="frozen"/>
      <selection/>
      <selection pane="bottomLeft" activeCell="I17" sqref="I17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240740740741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4.3" customHeight="1" spans="1:11">
      <c r="A1" s="54"/>
      <c r="D1" s="54"/>
      <c r="K1" s="55" t="s">
        <v>252</v>
      </c>
    </row>
    <row r="2" ht="37.65" customHeight="1" spans="1:11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ht="21.1" customHeight="1" spans="1:11">
      <c r="A3" s="57" t="s">
        <v>32</v>
      </c>
      <c r="B3" s="57"/>
      <c r="C3" s="57"/>
      <c r="D3" s="57"/>
      <c r="E3" s="57"/>
      <c r="F3" s="57"/>
      <c r="G3" s="57"/>
      <c r="H3" s="57"/>
      <c r="I3" s="57"/>
      <c r="J3" s="58" t="s">
        <v>33</v>
      </c>
      <c r="K3" s="58"/>
    </row>
    <row r="4" ht="17.3" customHeight="1" spans="1:11">
      <c r="A4" s="37" t="s">
        <v>157</v>
      </c>
      <c r="B4" s="37"/>
      <c r="C4" s="37"/>
      <c r="D4" s="37" t="s">
        <v>158</v>
      </c>
      <c r="E4" s="37" t="s">
        <v>159</v>
      </c>
      <c r="F4" s="37" t="s">
        <v>138</v>
      </c>
      <c r="G4" s="37" t="s">
        <v>160</v>
      </c>
      <c r="H4" s="37"/>
      <c r="I4" s="37"/>
      <c r="J4" s="37"/>
      <c r="K4" s="37" t="s">
        <v>161</v>
      </c>
    </row>
    <row r="5" ht="15.05" customHeight="1" spans="1:11">
      <c r="A5" s="37"/>
      <c r="B5" s="37"/>
      <c r="C5" s="37"/>
      <c r="D5" s="37"/>
      <c r="E5" s="37"/>
      <c r="F5" s="37"/>
      <c r="G5" s="37" t="s">
        <v>140</v>
      </c>
      <c r="H5" s="37" t="s">
        <v>253</v>
      </c>
      <c r="I5" s="37"/>
      <c r="J5" s="37" t="s">
        <v>254</v>
      </c>
      <c r="K5" s="37"/>
    </row>
    <row r="6" ht="21.1" customHeight="1" spans="1:11">
      <c r="A6" s="37" t="s">
        <v>165</v>
      </c>
      <c r="B6" s="37" t="s">
        <v>166</v>
      </c>
      <c r="C6" s="37" t="s">
        <v>167</v>
      </c>
      <c r="D6" s="37"/>
      <c r="E6" s="37"/>
      <c r="F6" s="37"/>
      <c r="G6" s="37"/>
      <c r="H6" s="37" t="s">
        <v>231</v>
      </c>
      <c r="I6" s="37" t="s">
        <v>223</v>
      </c>
      <c r="J6" s="37"/>
      <c r="K6" s="37"/>
    </row>
    <row r="7" s="148" customFormat="1" ht="22.8" customHeight="1" spans="1:11">
      <c r="A7" s="59"/>
      <c r="B7" s="59"/>
      <c r="C7" s="59"/>
      <c r="D7" s="60"/>
      <c r="E7" s="60" t="s">
        <v>138</v>
      </c>
      <c r="F7" s="61">
        <f t="shared" ref="F7:F28" si="0">G7+K7</f>
        <v>257.99</v>
      </c>
      <c r="G7" s="61">
        <f t="shared" ref="G7:G28" si="1">H7+I7+J7</f>
        <v>207.99</v>
      </c>
      <c r="H7" s="61">
        <f t="shared" ref="H7:K7" si="2">H9</f>
        <v>162.54</v>
      </c>
      <c r="I7" s="61">
        <f t="shared" si="2"/>
        <v>27.45</v>
      </c>
      <c r="J7" s="61">
        <f t="shared" si="2"/>
        <v>18</v>
      </c>
      <c r="K7" s="61">
        <f t="shared" si="2"/>
        <v>50</v>
      </c>
    </row>
    <row r="8" s="148" customFormat="1" ht="22.8" customHeight="1" spans="1:11">
      <c r="A8" s="59"/>
      <c r="B8" s="59"/>
      <c r="C8" s="59"/>
      <c r="D8" s="63">
        <v>602</v>
      </c>
      <c r="E8" s="64" t="s">
        <v>3</v>
      </c>
      <c r="F8" s="61">
        <f t="shared" ref="F8:K8" si="3">F7</f>
        <v>257.99</v>
      </c>
      <c r="G8" s="61">
        <f t="shared" si="3"/>
        <v>207.99</v>
      </c>
      <c r="H8" s="61">
        <f t="shared" si="3"/>
        <v>162.54</v>
      </c>
      <c r="I8" s="61">
        <f t="shared" si="3"/>
        <v>27.45</v>
      </c>
      <c r="J8" s="61">
        <f t="shared" si="3"/>
        <v>18</v>
      </c>
      <c r="K8" s="61">
        <f t="shared" si="3"/>
        <v>50</v>
      </c>
    </row>
    <row r="9" s="148" customFormat="1" ht="22.8" customHeight="1" spans="1:11">
      <c r="A9" s="65"/>
      <c r="B9" s="65"/>
      <c r="C9" s="65"/>
      <c r="D9" s="160">
        <v>602001</v>
      </c>
      <c r="E9" s="160" t="s">
        <v>3</v>
      </c>
      <c r="F9" s="61">
        <f t="shared" si="0"/>
        <v>257.99</v>
      </c>
      <c r="G9" s="61">
        <f t="shared" si="1"/>
        <v>207.99</v>
      </c>
      <c r="H9" s="62">
        <f>H10+H15+H23+H26</f>
        <v>162.54</v>
      </c>
      <c r="I9" s="62">
        <v>27.45</v>
      </c>
      <c r="J9" s="62">
        <v>18</v>
      </c>
      <c r="K9" s="62">
        <f>K10</f>
        <v>50</v>
      </c>
    </row>
    <row r="10" s="148" customFormat="1" ht="22.8" customHeight="1" spans="1:11">
      <c r="A10" s="65" t="s">
        <v>168</v>
      </c>
      <c r="B10" s="65"/>
      <c r="C10" s="65"/>
      <c r="D10" s="160" t="s">
        <v>168</v>
      </c>
      <c r="E10" s="160" t="s">
        <v>169</v>
      </c>
      <c r="F10" s="61">
        <f t="shared" si="0"/>
        <v>195.07</v>
      </c>
      <c r="G10" s="61">
        <f t="shared" si="1"/>
        <v>145.07</v>
      </c>
      <c r="H10" s="62">
        <f>H11+H13</f>
        <v>127.07</v>
      </c>
      <c r="I10" s="62"/>
      <c r="J10" s="62">
        <v>18</v>
      </c>
      <c r="K10" s="150">
        <f>K11+K13</f>
        <v>50</v>
      </c>
    </row>
    <row r="11" s="148" customFormat="1" ht="22.8" customHeight="1" spans="1:11">
      <c r="A11" s="65" t="s">
        <v>168</v>
      </c>
      <c r="B11" s="65" t="s">
        <v>170</v>
      </c>
      <c r="C11" s="65"/>
      <c r="D11" s="160" t="s">
        <v>171</v>
      </c>
      <c r="E11" s="160" t="s">
        <v>172</v>
      </c>
      <c r="F11" s="61">
        <f t="shared" si="0"/>
        <v>165.07</v>
      </c>
      <c r="G11" s="61">
        <f t="shared" si="1"/>
        <v>145.07</v>
      </c>
      <c r="H11" s="62">
        <v>127.07</v>
      </c>
      <c r="I11" s="62"/>
      <c r="J11" s="62">
        <v>18</v>
      </c>
      <c r="K11" s="62">
        <v>20</v>
      </c>
    </row>
    <row r="12" s="149" customFormat="1" ht="22.8" customHeight="1" spans="1:11">
      <c r="A12" s="66" t="s">
        <v>168</v>
      </c>
      <c r="B12" s="66" t="s">
        <v>170</v>
      </c>
      <c r="C12" s="66" t="s">
        <v>173</v>
      </c>
      <c r="D12" s="161" t="s">
        <v>174</v>
      </c>
      <c r="E12" s="161" t="s">
        <v>175</v>
      </c>
      <c r="F12" s="162">
        <f t="shared" si="0"/>
        <v>165.07</v>
      </c>
      <c r="G12" s="162">
        <f t="shared" si="1"/>
        <v>145.07</v>
      </c>
      <c r="H12" s="68">
        <v>127.07</v>
      </c>
      <c r="I12" s="68"/>
      <c r="J12" s="68">
        <v>18</v>
      </c>
      <c r="K12" s="68">
        <v>20</v>
      </c>
    </row>
    <row r="13" s="148" customFormat="1" ht="22.8" customHeight="1" spans="1:11">
      <c r="A13" s="65" t="s">
        <v>168</v>
      </c>
      <c r="B13" s="65" t="s">
        <v>176</v>
      </c>
      <c r="C13" s="65"/>
      <c r="D13" s="160" t="s">
        <v>177</v>
      </c>
      <c r="E13" s="160" t="s">
        <v>178</v>
      </c>
      <c r="F13" s="61">
        <f t="shared" si="0"/>
        <v>30</v>
      </c>
      <c r="G13" s="61">
        <f t="shared" si="1"/>
        <v>0</v>
      </c>
      <c r="H13" s="62">
        <v>0</v>
      </c>
      <c r="I13" s="62">
        <v>0</v>
      </c>
      <c r="J13" s="62">
        <v>0</v>
      </c>
      <c r="K13" s="62">
        <v>30</v>
      </c>
    </row>
    <row r="14" s="149" customFormat="1" ht="22.8" customHeight="1" spans="1:11">
      <c r="A14" s="66" t="s">
        <v>168</v>
      </c>
      <c r="B14" s="66" t="s">
        <v>176</v>
      </c>
      <c r="C14" s="66" t="s">
        <v>173</v>
      </c>
      <c r="D14" s="161" t="s">
        <v>179</v>
      </c>
      <c r="E14" s="161" t="s">
        <v>180</v>
      </c>
      <c r="F14" s="162">
        <f t="shared" si="0"/>
        <v>30</v>
      </c>
      <c r="G14" s="162">
        <f t="shared" si="1"/>
        <v>0</v>
      </c>
      <c r="H14" s="68">
        <v>0</v>
      </c>
      <c r="I14" s="68">
        <v>0</v>
      </c>
      <c r="J14" s="68">
        <v>0</v>
      </c>
      <c r="K14" s="68">
        <v>30</v>
      </c>
    </row>
    <row r="15" s="148" customFormat="1" ht="22.8" customHeight="1" spans="1:11">
      <c r="A15" s="65" t="s">
        <v>181</v>
      </c>
      <c r="B15" s="65"/>
      <c r="C15" s="65"/>
      <c r="D15" s="160" t="s">
        <v>181</v>
      </c>
      <c r="E15" s="160" t="s">
        <v>182</v>
      </c>
      <c r="F15" s="61">
        <f t="shared" si="0"/>
        <v>44.7981</v>
      </c>
      <c r="G15" s="61">
        <f t="shared" si="1"/>
        <v>44.7981</v>
      </c>
      <c r="H15" s="62">
        <f>H16+H19+H21</f>
        <v>17.35</v>
      </c>
      <c r="I15" s="62">
        <v>27.4481</v>
      </c>
      <c r="J15" s="62"/>
      <c r="K15" s="147"/>
    </row>
    <row r="16" s="148" customFormat="1" ht="22.8" customHeight="1" spans="1:11">
      <c r="A16" s="65" t="s">
        <v>181</v>
      </c>
      <c r="B16" s="65" t="s">
        <v>183</v>
      </c>
      <c r="C16" s="65"/>
      <c r="D16" s="160" t="s">
        <v>184</v>
      </c>
      <c r="E16" s="160" t="s">
        <v>185</v>
      </c>
      <c r="F16" s="61">
        <f t="shared" si="0"/>
        <v>43.36</v>
      </c>
      <c r="G16" s="61">
        <f t="shared" si="1"/>
        <v>43.36</v>
      </c>
      <c r="H16" s="62">
        <v>15.91</v>
      </c>
      <c r="I16" s="62">
        <f>I17</f>
        <v>27.45</v>
      </c>
      <c r="J16" s="62"/>
      <c r="K16" s="62"/>
    </row>
    <row r="17" s="149" customFormat="1" ht="22.8" customHeight="1" spans="1:11">
      <c r="A17" s="66" t="s">
        <v>181</v>
      </c>
      <c r="B17" s="66" t="s">
        <v>183</v>
      </c>
      <c r="C17" s="66" t="s">
        <v>186</v>
      </c>
      <c r="D17" s="161" t="s">
        <v>187</v>
      </c>
      <c r="E17" s="161" t="s">
        <v>188</v>
      </c>
      <c r="F17" s="162">
        <f t="shared" si="0"/>
        <v>27.45</v>
      </c>
      <c r="G17" s="162">
        <f t="shared" si="1"/>
        <v>27.45</v>
      </c>
      <c r="H17" s="68"/>
      <c r="I17" s="68">
        <v>27.45</v>
      </c>
      <c r="J17" s="68"/>
      <c r="K17" s="68"/>
    </row>
    <row r="18" s="149" customFormat="1" ht="22.8" customHeight="1" spans="1:11">
      <c r="A18" s="66" t="s">
        <v>181</v>
      </c>
      <c r="B18" s="66" t="s">
        <v>183</v>
      </c>
      <c r="C18" s="66" t="s">
        <v>183</v>
      </c>
      <c r="D18" s="161" t="s">
        <v>189</v>
      </c>
      <c r="E18" s="161" t="s">
        <v>190</v>
      </c>
      <c r="F18" s="162">
        <f t="shared" si="0"/>
        <v>15.91</v>
      </c>
      <c r="G18" s="162">
        <f t="shared" si="1"/>
        <v>15.91</v>
      </c>
      <c r="H18" s="68">
        <v>15.91</v>
      </c>
      <c r="I18" s="68"/>
      <c r="J18" s="68"/>
      <c r="K18" s="147"/>
    </row>
    <row r="19" s="148" customFormat="1" ht="22.8" customHeight="1" spans="1:11">
      <c r="A19" s="65" t="s">
        <v>181</v>
      </c>
      <c r="B19" s="65" t="s">
        <v>191</v>
      </c>
      <c r="C19" s="65"/>
      <c r="D19" s="160" t="s">
        <v>192</v>
      </c>
      <c r="E19" s="160" t="s">
        <v>193</v>
      </c>
      <c r="F19" s="61">
        <f t="shared" si="0"/>
        <v>0.71</v>
      </c>
      <c r="G19" s="61">
        <f t="shared" si="1"/>
        <v>0.71</v>
      </c>
      <c r="H19" s="62">
        <v>0.71</v>
      </c>
      <c r="I19" s="62"/>
      <c r="J19" s="62"/>
      <c r="K19" s="147"/>
    </row>
    <row r="20" s="149" customFormat="1" ht="22.8" customHeight="1" spans="1:11">
      <c r="A20" s="66" t="s">
        <v>181</v>
      </c>
      <c r="B20" s="66" t="s">
        <v>191</v>
      </c>
      <c r="C20" s="66" t="s">
        <v>173</v>
      </c>
      <c r="D20" s="161" t="s">
        <v>194</v>
      </c>
      <c r="E20" s="161" t="s">
        <v>195</v>
      </c>
      <c r="F20" s="162">
        <f t="shared" si="0"/>
        <v>0.71</v>
      </c>
      <c r="G20" s="162">
        <f t="shared" si="1"/>
        <v>0.71</v>
      </c>
      <c r="H20" s="68">
        <v>0.71</v>
      </c>
      <c r="I20" s="68"/>
      <c r="J20" s="68"/>
      <c r="K20" s="147"/>
    </row>
    <row r="21" s="148" customFormat="1" ht="22.8" customHeight="1" spans="1:11">
      <c r="A21" s="65" t="s">
        <v>181</v>
      </c>
      <c r="B21" s="65" t="s">
        <v>173</v>
      </c>
      <c r="C21" s="65"/>
      <c r="D21" s="160" t="s">
        <v>196</v>
      </c>
      <c r="E21" s="160" t="s">
        <v>197</v>
      </c>
      <c r="F21" s="61">
        <f t="shared" si="0"/>
        <v>0.73</v>
      </c>
      <c r="G21" s="61">
        <f t="shared" si="1"/>
        <v>0.73</v>
      </c>
      <c r="H21" s="62">
        <v>0.73</v>
      </c>
      <c r="I21" s="62"/>
      <c r="J21" s="62"/>
      <c r="K21" s="147"/>
    </row>
    <row r="22" s="149" customFormat="1" ht="22.8" customHeight="1" spans="1:11">
      <c r="A22" s="66" t="s">
        <v>181</v>
      </c>
      <c r="B22" s="66" t="s">
        <v>173</v>
      </c>
      <c r="C22" s="66" t="s">
        <v>173</v>
      </c>
      <c r="D22" s="161" t="s">
        <v>198</v>
      </c>
      <c r="E22" s="161" t="s">
        <v>197</v>
      </c>
      <c r="F22" s="162">
        <f t="shared" si="0"/>
        <v>0.73</v>
      </c>
      <c r="G22" s="162">
        <f t="shared" si="1"/>
        <v>0.73</v>
      </c>
      <c r="H22" s="68">
        <v>0.73</v>
      </c>
      <c r="I22" s="68"/>
      <c r="J22" s="68"/>
      <c r="K22" s="147"/>
    </row>
    <row r="23" s="148" customFormat="1" ht="22.8" customHeight="1" spans="1:11">
      <c r="A23" s="65" t="s">
        <v>199</v>
      </c>
      <c r="B23" s="65"/>
      <c r="C23" s="65"/>
      <c r="D23" s="160" t="s">
        <v>199</v>
      </c>
      <c r="E23" s="160" t="s">
        <v>200</v>
      </c>
      <c r="F23" s="61">
        <f t="shared" si="0"/>
        <v>6.19</v>
      </c>
      <c r="G23" s="61">
        <f t="shared" si="1"/>
        <v>6.19</v>
      </c>
      <c r="H23" s="62">
        <f>H24</f>
        <v>6.19</v>
      </c>
      <c r="I23" s="62"/>
      <c r="J23" s="62"/>
      <c r="K23" s="147"/>
    </row>
    <row r="24" s="148" customFormat="1" ht="22.8" customHeight="1" spans="1:11">
      <c r="A24" s="65" t="s">
        <v>199</v>
      </c>
      <c r="B24" s="65" t="s">
        <v>191</v>
      </c>
      <c r="C24" s="65"/>
      <c r="D24" s="160" t="s">
        <v>201</v>
      </c>
      <c r="E24" s="160" t="s">
        <v>202</v>
      </c>
      <c r="F24" s="61">
        <f t="shared" si="0"/>
        <v>6.19</v>
      </c>
      <c r="G24" s="61">
        <f t="shared" si="1"/>
        <v>6.19</v>
      </c>
      <c r="H24" s="62">
        <v>6.19</v>
      </c>
      <c r="I24" s="62"/>
      <c r="J24" s="62"/>
      <c r="K24" s="147"/>
    </row>
    <row r="25" s="149" customFormat="1" ht="22.8" customHeight="1" spans="1:11">
      <c r="A25" s="66" t="s">
        <v>199</v>
      </c>
      <c r="B25" s="66" t="s">
        <v>191</v>
      </c>
      <c r="C25" s="66" t="s">
        <v>186</v>
      </c>
      <c r="D25" s="161" t="s">
        <v>203</v>
      </c>
      <c r="E25" s="161" t="s">
        <v>204</v>
      </c>
      <c r="F25" s="162">
        <f t="shared" si="0"/>
        <v>6.19</v>
      </c>
      <c r="G25" s="162">
        <f t="shared" si="1"/>
        <v>6.19</v>
      </c>
      <c r="H25" s="68">
        <v>6.19</v>
      </c>
      <c r="I25" s="68"/>
      <c r="J25" s="68"/>
      <c r="K25" s="147"/>
    </row>
    <row r="26" s="148" customFormat="1" ht="22.8" customHeight="1" spans="1:11">
      <c r="A26" s="65" t="s">
        <v>205</v>
      </c>
      <c r="B26" s="65"/>
      <c r="C26" s="65"/>
      <c r="D26" s="160" t="s">
        <v>205</v>
      </c>
      <c r="E26" s="160" t="s">
        <v>206</v>
      </c>
      <c r="F26" s="61">
        <f t="shared" si="0"/>
        <v>11.93</v>
      </c>
      <c r="G26" s="61">
        <f t="shared" si="1"/>
        <v>11.93</v>
      </c>
      <c r="H26" s="62">
        <f>H27</f>
        <v>11.93</v>
      </c>
      <c r="I26" s="62"/>
      <c r="J26" s="62"/>
      <c r="K26" s="147"/>
    </row>
    <row r="27" s="148" customFormat="1" ht="22.8" customHeight="1" spans="1:11">
      <c r="A27" s="65" t="s">
        <v>205</v>
      </c>
      <c r="B27" s="65" t="s">
        <v>186</v>
      </c>
      <c r="C27" s="65"/>
      <c r="D27" s="160" t="s">
        <v>207</v>
      </c>
      <c r="E27" s="160" t="s">
        <v>208</v>
      </c>
      <c r="F27" s="61">
        <f t="shared" si="0"/>
        <v>11.93</v>
      </c>
      <c r="G27" s="61">
        <f t="shared" si="1"/>
        <v>11.93</v>
      </c>
      <c r="H27" s="62">
        <v>11.93</v>
      </c>
      <c r="I27" s="62"/>
      <c r="J27" s="62"/>
      <c r="K27" s="147"/>
    </row>
    <row r="28" s="149" customFormat="1" ht="22.8" customHeight="1" spans="1:11">
      <c r="A28" s="66" t="s">
        <v>205</v>
      </c>
      <c r="B28" s="66" t="s">
        <v>186</v>
      </c>
      <c r="C28" s="66" t="s">
        <v>176</v>
      </c>
      <c r="D28" s="161" t="s">
        <v>209</v>
      </c>
      <c r="E28" s="161" t="s">
        <v>210</v>
      </c>
      <c r="F28" s="162">
        <f t="shared" si="0"/>
        <v>11.93</v>
      </c>
      <c r="G28" s="162">
        <f t="shared" si="1"/>
        <v>11.93</v>
      </c>
      <c r="H28" s="68">
        <v>11.93</v>
      </c>
      <c r="I28" s="68"/>
      <c r="J28" s="68"/>
      <c r="K28" s="147"/>
    </row>
  </sheetData>
  <mergeCells count="12">
    <mergeCell ref="A2:K2"/>
    <mergeCell ref="A3:I3"/>
    <mergeCell ref="J3:K3"/>
    <mergeCell ref="G4:J4"/>
    <mergeCell ref="H5:I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批注</cp:lastModifiedBy>
  <dcterms:created xsi:type="dcterms:W3CDTF">2026-07-04T03:28:00Z</dcterms:created>
  <dcterms:modified xsi:type="dcterms:W3CDTF">2026-07-23T01:59:53Z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1AE0C0ADFF744C1EABDF49229618EF94_13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