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3965" windowHeight="12375" tabRatio="8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definedNames>
    <definedName name="_xlnm._FilterDatabase" localSheetId="12" hidden="1">'11工资福利'!$A$5:$V$24</definedName>
    <definedName name="_xlnm._FilterDatabase" localSheetId="27" hidden="1">'26政府采购表'!$A$8:$AD$50</definedName>
    <definedName name="_xlnm._FilterDatabase" localSheetId="9" hidden="1">'8一般公共预算基本支出表'!$A$9:$I$28</definedName>
    <definedName name="_xlnm._FilterDatabase" localSheetId="6" hidden="1">'5支出分类（部门预算）'!$A$8:$U$27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<sst xmlns="http://schemas.openxmlformats.org/spreadsheetml/2006/main" count="2173" uniqueCount="672">
  <si>
    <t>2025年岳阳地区部门预算公开表</t>
  </si>
  <si>
    <t>单位代码：</t>
  </si>
  <si>
    <t>单位名称：</t>
  </si>
  <si>
    <t>岳阳市金鹗公园管理中心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</si>
  <si>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</si>
  <si>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</si>
  <si>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</si>
  <si>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</si>
  <si>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</si>
  <si>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</si>
  <si>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</si>
  <si>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</si>
  <si>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</si>
  <si>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</si>
  <si>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</si>
  <si>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</si>
  <si>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</si>
  <si>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</si>
  <si>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</si>
  <si>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</si>
  <si>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</si>
  <si>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</si>
  <si>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</si>
  <si>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</si>
  <si>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</si>
  <si>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</si>
  <si>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</si>
  <si>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</si>
  <si>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</si>
  <si>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</si>
  <si>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</si>
  <si>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</si>
  <si>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</si>
  <si>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</si>
  <si>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单位：417001_岳阳市金鹗公园管理中心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</si>
  <si>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</si>
  <si>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</si>
  <si>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</si>
  <si>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</si>
  <si>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</si>
  <si>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</si>
  <si>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</si>
  <si>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</si>
  <si>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</si>
  <si>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</si>
  <si>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</si>
  <si>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</si>
  <si>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</si>
  <si>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</si>
  <si>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</si>
  <si>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</si>
  <si>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</si>
  <si>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</si>
  <si>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</si>
  <si>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</si>
  <si>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</si>
  <si>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</si>
  <si>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</si>
  <si>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</si>
  <si>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</si>
  <si>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</si>
  <si>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</si>
  <si>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</si>
  <si>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</si>
  <si>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</si>
  <si>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</si>
  <si>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</si>
  <si>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</si>
  <si>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</si>
  <si>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</si>
  <si>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</si>
  <si>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</si>
  <si>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</si>
  <si>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</si>
  <si>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</si>
  <si>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</si>
  <si>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</si>
  <si>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</si>
  <si>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</si>
  <si>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</si>
  <si>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</si>
  <si>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</si>
  <si>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</si>
  <si>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</si>
  <si>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</si>
  <si>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</si>
  <si>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</si>
  <si>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</si>
  <si>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</si>
  <si>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</si>
  <si>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</si>
  <si>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</si>
  <si>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</si>
  <si>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</si>
  <si>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</si>
  <si>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</si>
  <si>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</si>
  <si>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</si>
  <si>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</si>
  <si>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</si>
  <si>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</si>
  <si>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</si>
  <si>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</si>
  <si>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</si>
  <si>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</si>
  <si>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</si>
  <si>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</si>
  <si>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</si>
  <si>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</si>
  <si>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</si>
  <si>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</si>
  <si>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</si>
  <si>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</si>
  <si>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</si>
  <si>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</si>
  <si>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</si>
  <si>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</si>
  <si>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</si>
  <si>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</si>
  <si>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</si>
  <si>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</si>
  <si>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</si>
  <si>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</si>
  <si>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</si>
  <si>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</si>
  <si>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</si>
  <si>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</si>
  <si>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</si>
  <si>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</si>
  <si>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</si>
  <si>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</si>
  <si>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</si>
  <si>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</si>
  <si>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</si>
  <si>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</si>
  <si>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</si>
  <si>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</si>
  <si>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</si>
  <si>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</si>
  <si>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</si>
  <si>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</si>
  <si>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</si>
  <si>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</si>
  <si>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</si>
  <si>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</si>
  <si>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</si>
  <si>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</si>
  <si>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</si>
  <si>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</si>
  <si>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</si>
  <si>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</si>
  <si>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</si>
  <si>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</si>
  <si>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</si>
  <si>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</si>
  <si>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</si>
  <si>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</si>
  <si>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417</t>
  </si>
  <si>
    <t xml:space="preserve">  417001</t>
  </si>
  <si>
    <t xml:space="preserve">  岳阳市金鹗公园管理中心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</si>
  <si>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</si>
  <si>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</si>
  <si>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</si>
  <si>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</si>
  <si>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</si>
  <si>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</si>
  <si>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</si>
  <si>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</si>
  <si>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</si>
  <si>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</si>
  <si>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</si>
  <si>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</si>
  <si>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</si>
  <si>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</si>
  <si>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</si>
  <si>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</si>
  <si>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</si>
  <si>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</si>
  <si>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</si>
  <si>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</si>
  <si>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</si>
  <si>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</si>
  <si>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</si>
  <si>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</si>
  <si>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</si>
  <si>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</si>
  <si>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</si>
  <si>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</si>
  <si>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</si>
  <si>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</si>
  <si>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</si>
  <si>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</si>
  <si>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</si>
  <si>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212</t>
  </si>
  <si>
    <t>城乡社区支出</t>
  </si>
  <si>
    <t>21205</t>
  </si>
  <si>
    <t>城乡社区环境卫生</t>
  </si>
  <si>
    <t>2120501</t>
  </si>
  <si>
    <t>21203</t>
  </si>
  <si>
    <t>城乡社区公共设施</t>
  </si>
  <si>
    <t>2120399</t>
  </si>
  <si>
    <t>其他城乡社区公共设施支出</t>
  </si>
  <si>
    <t>221</t>
  </si>
  <si>
    <t>住房保障支出</t>
  </si>
  <si>
    <t>22102</t>
  </si>
  <si>
    <t>住房改革支出</t>
  </si>
  <si>
    <t>2210201</t>
  </si>
  <si>
    <t>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</si>
  <si>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</si>
  <si>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</si>
  <si>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</si>
  <si>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</si>
  <si>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</si>
  <si>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</si>
  <si>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</si>
  <si>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</si>
  <si>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</si>
  <si>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</si>
  <si>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</si>
  <si>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</si>
  <si>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</si>
  <si>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</si>
  <si>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</si>
  <si>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</si>
  <si>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</si>
  <si>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</si>
  <si>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</si>
  <si>
    <t>05</t>
  </si>
  <si>
    <t>02</t>
  </si>
  <si>
    <t>11</t>
  </si>
  <si>
    <t>99</t>
  </si>
  <si>
    <t>01</t>
  </si>
  <si>
    <t>03</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</si>
  <si>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</si>
  <si>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</si>
  <si>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</si>
  <si>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</si>
  <si>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</si>
  <si>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</si>
  <si>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</si>
  <si>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</si>
  <si>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</si>
  <si>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</si>
  <si>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</si>
  <si>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</si>
  <si>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</si>
  <si>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</si>
  <si>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</si>
  <si>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纳入一般公共预算管理的非税收入拨款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</si>
  <si>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</si>
  <si>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</si>
  <si>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</si>
  <si>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</si>
  <si>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</si>
  <si>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</si>
  <si>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</si>
  <si>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</si>
  <si>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</si>
  <si>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</si>
  <si>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部门公开表08</t>
  </si>
  <si>
    <t>部门公开表09</t>
  </si>
  <si>
    <t>经济科目</t>
  </si>
  <si>
    <t>经济科目编码</t>
  </si>
  <si>
    <t>经济科目名称</t>
  </si>
  <si>
    <t>301</t>
  </si>
  <si>
    <t>30108</t>
  </si>
  <si>
    <t>机关事业单位基本养老保险缴费</t>
  </si>
  <si>
    <t>30112</t>
  </si>
  <si>
    <t>其他社会保障缴费</t>
  </si>
  <si>
    <t>30110</t>
  </si>
  <si>
    <t>职工基本医疗保险缴费</t>
  </si>
  <si>
    <t>30107</t>
  </si>
  <si>
    <t>绩效工资</t>
  </si>
  <si>
    <t>30199</t>
  </si>
  <si>
    <t>其他工资福利支出</t>
  </si>
  <si>
    <t>30106</t>
  </si>
  <si>
    <t>伙食补助费</t>
  </si>
  <si>
    <t>30103</t>
  </si>
  <si>
    <t>奖金</t>
  </si>
  <si>
    <t>30101</t>
  </si>
  <si>
    <t>基本工资</t>
  </si>
  <si>
    <t>30102</t>
  </si>
  <si>
    <t>津贴补贴</t>
  </si>
  <si>
    <t>30113</t>
  </si>
  <si>
    <t>303</t>
  </si>
  <si>
    <t>30302</t>
  </si>
  <si>
    <t>退休费</t>
  </si>
  <si>
    <t>302</t>
  </si>
  <si>
    <t>商品和服务支出</t>
  </si>
  <si>
    <t>30205</t>
  </si>
  <si>
    <t>水费</t>
  </si>
  <si>
    <t>30229</t>
  </si>
  <si>
    <t>福利费</t>
  </si>
  <si>
    <t>30202</t>
  </si>
  <si>
    <t>印刷费</t>
  </si>
  <si>
    <t>30227</t>
  </si>
  <si>
    <t>委托业务费</t>
  </si>
  <si>
    <t>30299</t>
  </si>
  <si>
    <t>其他商品和服务支出</t>
  </si>
  <si>
    <t>30216</t>
  </si>
  <si>
    <t>培训费</t>
  </si>
  <si>
    <t>30211</t>
  </si>
  <si>
    <t>差旅费</t>
  </si>
  <si>
    <t>30206</t>
  </si>
  <si>
    <t>电费</t>
  </si>
  <si>
    <t>30207</t>
  </si>
  <si>
    <t>邮电费</t>
  </si>
  <si>
    <t>30213</t>
  </si>
  <si>
    <t>维修（护）费</t>
  </si>
  <si>
    <t>30201</t>
  </si>
  <si>
    <t>办公费</t>
  </si>
  <si>
    <t>部门公开表10</t>
  </si>
  <si>
    <t>工资奖金津补贴</t>
  </si>
  <si>
    <t>社会保障缴费</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</si>
  <si>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</si>
  <si>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</si>
  <si>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</si>
  <si>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</si>
  <si>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</si>
  <si>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</si>
  <si>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</si>
  <si>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</si>
  <si>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</si>
  <si>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</si>
  <si>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</si>
  <si>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</si>
  <si>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</si>
  <si>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</si>
  <si>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其他对个人和家庭的补助</t>
  </si>
  <si>
    <t>部门公开表13</t>
  </si>
  <si>
    <t>离休费</t>
  </si>
  <si>
    <t>退职（役）费</t>
  </si>
  <si>
    <t>抚恤金</t>
  </si>
  <si>
    <t>生活补助</t>
  </si>
  <si>
    <t>救济费</t>
  </si>
  <si>
    <t>医疗费补助</t>
  </si>
  <si>
    <t>奖励金</t>
  </si>
  <si>
    <t>代缴社会保险费</t>
  </si>
  <si>
    <t>部门公开表14</t>
  </si>
  <si>
    <t>办公经费</t>
  </si>
  <si>
    <t>会议费</t>
  </si>
  <si>
    <t>专用材料购置费</t>
  </si>
  <si>
    <t>公务接待费</t>
  </si>
  <si>
    <t>因公出国（境）费用</t>
  </si>
  <si>
    <t>公务用车运行维护费</t>
  </si>
  <si>
    <t>维修(护)费</t>
  </si>
  <si>
    <t>部门公开表15</t>
  </si>
  <si>
    <t>总 计</t>
  </si>
  <si>
    <t>咨询费</t>
  </si>
  <si>
    <t>手续费</t>
  </si>
  <si>
    <t>取暖费</t>
  </si>
  <si>
    <t>物业管理费</t>
  </si>
  <si>
    <t>租赁费</t>
  </si>
  <si>
    <t>专用材料费</t>
  </si>
  <si>
    <t>被装购置费</t>
  </si>
  <si>
    <t>专用燃料费</t>
  </si>
  <si>
    <t>劳务费</t>
  </si>
  <si>
    <t>工会经费</t>
  </si>
  <si>
    <t>其他交通费用</t>
  </si>
  <si>
    <t>税金及附加费用</t>
  </si>
  <si>
    <t>部门公开表16</t>
  </si>
  <si>
    <t>单位编码</t>
  </si>
  <si>
    <t>单位名称</t>
  </si>
  <si>
    <t>“三公”经费合计</t>
  </si>
  <si>
    <t>因公出国（境）费</t>
  </si>
  <si>
    <t>公务用车购置及运行费</t>
  </si>
  <si>
    <t>公务用车购置费</t>
  </si>
  <si>
    <t>公务用车运行费</t>
  </si>
  <si>
    <t>102</t>
  </si>
  <si>
    <t>岳阳市岳阳楼区人民政府</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</si>
  <si>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</si>
  <si>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</si>
  <si>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</si>
  <si>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</si>
  <si>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</si>
  <si>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</si>
  <si>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</si>
  <si>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</si>
  <si>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</si>
  <si>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</si>
  <si>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</si>
  <si>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</si>
  <si>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</si>
  <si>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</si>
  <si>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</si>
  <si>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</si>
  <si>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</si>
  <si>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</si>
  <si>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</si>
  <si>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</si>
  <si>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</si>
  <si>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</si>
  <si>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</si>
  <si>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</si>
  <si>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</si>
  <si>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</si>
  <si>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</si>
  <si>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绿化专用车辆运行维护费</t>
  </si>
  <si>
    <t>金鹗公园运行维护费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</si>
  <si>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</si>
  <si>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</si>
  <si>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</si>
  <si>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</si>
  <si>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</si>
  <si>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</si>
  <si>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</si>
  <si>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</si>
  <si>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</si>
  <si>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</si>
  <si>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</si>
  <si>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</si>
  <si>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</si>
  <si>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</si>
  <si>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保障车辆工作安全正常有序，运行维护费不超过10万。</t>
  </si>
  <si>
    <t>产出指标</t>
  </si>
  <si>
    <t>数量指标</t>
  </si>
  <si>
    <t>车辆维护数量</t>
  </si>
  <si>
    <t>3辆</t>
  </si>
  <si>
    <t>车辆3辆</t>
  </si>
  <si>
    <t>总分10分，视情况酌情扣分</t>
  </si>
  <si>
    <t>辆</t>
  </si>
  <si>
    <t>定量</t>
  </si>
  <si>
    <t>质量指标</t>
  </si>
  <si>
    <t>车辆出勤率</t>
  </si>
  <si>
    <t>≥90%</t>
  </si>
  <si>
    <t>车辆出勤率≥90%</t>
  </si>
  <si>
    <t>%</t>
  </si>
  <si>
    <t>保障车辆安全运行</t>
  </si>
  <si>
    <t>总分15分，视情况酌情扣分</t>
  </si>
  <si>
    <t>时效指标</t>
  </si>
  <si>
    <t>维修及时率</t>
  </si>
  <si>
    <t>维修及时</t>
  </si>
  <si>
    <t>效益指标</t>
  </si>
  <si>
    <t>经济效益指标</t>
  </si>
  <si>
    <t>不适用</t>
  </si>
  <si>
    <t>社会效益指标</t>
  </si>
  <si>
    <t>车辆标识清晰度</t>
  </si>
  <si>
    <t>车辆标识清晰</t>
  </si>
  <si>
    <t>生态效益指标</t>
  </si>
  <si>
    <t>出勤使用率</t>
  </si>
  <si>
    <t>出勤使用率≥90%</t>
  </si>
  <si>
    <t>可持续影响指标</t>
  </si>
  <si>
    <t>满意度指标</t>
  </si>
  <si>
    <t>服务对象满意度指标</t>
  </si>
  <si>
    <t>职工满意度</t>
  </si>
  <si>
    <t>绝大多数人满意</t>
  </si>
  <si>
    <t>成本指标</t>
  </si>
  <si>
    <t>经济成本指标</t>
  </si>
  <si>
    <t>维修维护费用</t>
  </si>
  <si>
    <t>≤10万元</t>
  </si>
  <si>
    <t>维修维护费用≤10万元</t>
  </si>
  <si>
    <t>总分20分，视情况酌情扣分</t>
  </si>
  <si>
    <t>万元</t>
  </si>
  <si>
    <t>社会成本指标</t>
  </si>
  <si>
    <t>生态环境成本指标</t>
  </si>
  <si>
    <t>完成金鹗公园860亩山体管理，景点建筑物6153平方米进行维护、广场面积22560平方米和游路进行清扫，保持水体绿地16273平方米无白色漂浮物，4座小游园按一级标准养护。完成了公园树围石、消防器材、护栏和健身器材等应修尽修、应换尽换。完成草皮、灌木模纹色块修剪面积≧95%、桩景、乔灌木修剪数量≧95%、边沿石、护栏维修、安装、更换合格≧95%。全年无安全隐患，做好森林防火工作。</t>
  </si>
  <si>
    <t>景点建筑物</t>
  </si>
  <si>
    <t>景点建筑物6153平方米</t>
  </si>
  <si>
    <t>保障景点建筑的完整安全性得5分，如有对游客造成安全威胁酌情扣分，扣完为止。</t>
  </si>
  <si>
    <t>平方米</t>
  </si>
  <si>
    <t>广场面积</t>
  </si>
  <si>
    <t>广场面积22560平方米</t>
  </si>
  <si>
    <t>保持广场整洁得5分，接到市民不满意投诉扣1分，扣完为止。</t>
  </si>
  <si>
    <t>游路</t>
  </si>
  <si>
    <t>游路5753平方米</t>
  </si>
  <si>
    <t>保障游路畅通、干净得5分，达不到标准扣1分，扣完为止。</t>
  </si>
  <si>
    <t>广场游园绿地</t>
  </si>
  <si>
    <t>广场游园绿地35741平方米</t>
  </si>
  <si>
    <t>广场游园绿地应季草花更换及时得5分，达不到标准扣1分，扣完为止。</t>
  </si>
  <si>
    <t>水体绿地</t>
  </si>
  <si>
    <t>水体绿地16273平方米</t>
  </si>
  <si>
    <t>水体绿地无漂浮物得5分，达不到标准扣1分，扣完为止。</t>
  </si>
  <si>
    <t>道路</t>
  </si>
  <si>
    <t>道路25240平方米</t>
  </si>
  <si>
    <t>保障道路平平整整、干净得5分，达不到标准扣1分，扣完为止。</t>
  </si>
  <si>
    <t>消防管网</t>
  </si>
  <si>
    <t>消防管网4502米</t>
  </si>
  <si>
    <t>及时更换老化消防管网，达不到标准酌情扣分，扣完为止。</t>
  </si>
  <si>
    <t>室外消火栓</t>
  </si>
  <si>
    <t>室外消火栓52具</t>
  </si>
  <si>
    <t>及时更换不合格的室外消火栓得5分，发现一处不合格扣1分，扣完为止。</t>
  </si>
  <si>
    <t>具</t>
  </si>
  <si>
    <t>室外消防箱</t>
  </si>
  <si>
    <t>室外消防箱20个</t>
  </si>
  <si>
    <t>及时更换老化的室外消防箱得5分，发现一处不合格扣1分，扣完为止。</t>
  </si>
  <si>
    <t>个</t>
  </si>
  <si>
    <t>路灯及公厕等公共设施</t>
  </si>
  <si>
    <t>路灯409盏</t>
  </si>
  <si>
    <t>及时更换损坏的路灯得5分，发现3盏损坏未及时更换扣1分，扣完为止。</t>
  </si>
  <si>
    <t>盏</t>
  </si>
  <si>
    <t>成草皮、灌木模纹色块修剪面积完成率</t>
  </si>
  <si>
    <t>≧95%</t>
  </si>
  <si>
    <t>完成草皮、灌木模纹色块修剪面积≧95%</t>
  </si>
  <si>
    <t>完成草皮、灌木模纹色块修剪面积≧95%得满分，达不修剪面积酌情扣分，扣完为止。</t>
  </si>
  <si>
    <t>桩景、乔灌木修剪数量完成率</t>
  </si>
  <si>
    <t>完成桩景、乔灌木修剪数量≧95%</t>
  </si>
  <si>
    <t>完成桩景、乔灌木修剪数量≧95%得5分，达不到标准扣1分，扣完为止。</t>
  </si>
  <si>
    <t>边沿石、护栏维修、安装、更换合格率</t>
  </si>
  <si>
    <t>完成边沿石、护栏维修、安装、更换合格≧95%</t>
  </si>
  <si>
    <t>完成边沿石、护栏维修、安装、更换合格≧95%得5分，达不到标准扣酌情扣分，扣完为止。</t>
  </si>
  <si>
    <t>管养周期</t>
  </si>
  <si>
    <t>2025年</t>
  </si>
  <si>
    <t>管养周期为2025年</t>
  </si>
  <si>
    <t>2025年全年管养到位得5分，达不到标准酌情扣分，扣完为止。</t>
  </si>
  <si>
    <t>年</t>
  </si>
  <si>
    <t>纯公益</t>
  </si>
  <si>
    <t>定性</t>
  </si>
  <si>
    <t>城市园林绿化满意率，市民满意度、提高服务水平</t>
  </si>
  <si>
    <t>推动绿化城市发展</t>
  </si>
  <si>
    <t>生态环境改善情况</t>
  </si>
  <si>
    <t>有所改善</t>
  </si>
  <si>
    <t>生态环境有所改善</t>
  </si>
  <si>
    <t>生态环境有所改善得5分，达不到标准酌情扣分，扣完为止。</t>
  </si>
  <si>
    <t>实现可持续发展</t>
  </si>
  <si>
    <t>可持续发展</t>
  </si>
  <si>
    <t>实现可持续发展得5分，达不到标准酌情扣分，扣完为止。</t>
  </si>
  <si>
    <t>受益对象满意度</t>
  </si>
  <si>
    <t>市民满意度达到≧95%得5分，满意度每下降5%扣1分，扣完为止。</t>
  </si>
  <si>
    <t>业务工作经费</t>
  </si>
  <si>
    <t>153万</t>
  </si>
  <si>
    <t>部门公开表24</t>
  </si>
  <si>
    <t>年度预算申请</t>
  </si>
  <si>
    <t>整体绩效目标</t>
  </si>
  <si>
    <t>部门整体支出年度绩效目标</t>
  </si>
  <si>
    <t>按收入性质分</t>
  </si>
  <si>
    <t>按支出性质分</t>
  </si>
  <si>
    <t>政府性基金拨款</t>
  </si>
  <si>
    <t>其他资金</t>
  </si>
  <si>
    <t>度量单位</t>
  </si>
  <si>
    <t>指标值说明</t>
  </si>
  <si>
    <t>合计：</t>
  </si>
  <si>
    <t>（一）不断强化队伍建设
一要提高政治站位，以习近平新时代中国特色社会主义思想为指导,全面贯彻落实党的二十大和二十届三中全会精神，坚决贯彻执行区委六届八次全会精神和区委区政府的决策部署。二要强化组织建设，进一步加强班子建设，严格执行党的组织生活制度，推进党纪学习教育走深走实，创新主题党日活动，推动党建工作与中心工作深度融合。三要加强党风廉政建设，切实履行全面从严治党的主体责任和“一岗双责”，严格落实“八个严禁”、“三个严管”、“九个严防”，确保单位风清气正。四要加大干部职工思想引导、教育培训力度，进一步强化责任意识、综合素质、工作效能，尤其是发挥党员干部先锋模范作用，确保单位和谐稳定、人心思齐。
（二）稳步提升公园管理水平
认真践行“一线工作法”，坚持“常态长效、精致精美”的工作目标，积极主动抓好公园环境卫生、园林绿化、基础设施、安全保卫等各方面的工作，持之以恒抓好森林防灭火工作，重点做好病虫害防治和抗旱保苗等植物保护工作，及时处置白色垃圾时常能见和道路泥沙清洗不彻底等卫生保洁力度不够问题，及时处理动物园、玉佛寺、良万社区边界等处卫生监管不到位问题，及时解决违规遛狗、噪音扰民等不文明行为及玉佛寺明火烧香等安全隐患问题，确保公园管理工作稳中有进、管理水平稳步提升。
（三）积极厚植公园发展优势
一要加快推进公园建设。制定金鹗公园总体规划，全力争取专项资金，全面完成金鹗公园城市书房建设、荷香湾周边环境整治及南门停车场改扩建等项目建设，完成动物园关停工作并积极争取儿童友好示范公园建设项目，不断完善公园的基础设施。二要推动文旅发展，围绕3A景区打造文旅品牌，聚焦新时代文明实践活动做实岳阳市新时代文明实践公园的品牌，充分挖掘公园文化底蕴，开展丰富多彩的文化活动，同时配合市直、区直部门举办更多的公益活动。三要主动应对历史遗留问题，按计划逐年偿还历史债务，协助市机关事务管理局应对金山娱乐城租赁合同历史纠纷问题，力求在合法合理合情的前提下妥善解决矛盾纠纷。四要解决下属企业保运转问题，在做好现有管养项目的基础上，积极争取楼区旧改园林绿化项目，全力解决企业正常运转和历史债务化解的问题。</t>
  </si>
  <si>
    <t>山体绿地</t>
  </si>
  <si>
    <t>山体绿地424568平方米</t>
  </si>
  <si>
    <t>山体绿地无虫害、做好防火措施、树木正常生成得5分，达不到标准扣1分，扣完为止。</t>
  </si>
  <si>
    <t>道路绿地</t>
  </si>
  <si>
    <t>道路绿地7065平方米</t>
  </si>
  <si>
    <t>保持道路绿地完整、干净得5分，达不到标准扣1分，扣完为止。</t>
  </si>
  <si>
    <t>生态环境有所改善得2分，达不到标准酌情扣分，扣完为止。</t>
  </si>
  <si>
    <t>实现可持续发展得2分，达不到标准酌情扣分，扣完为止。</t>
  </si>
  <si>
    <t>市民满意度达到≧95%得3分，满意度每下降5%扣1分，扣完为止。</t>
  </si>
  <si>
    <t>整体支出</t>
  </si>
  <si>
    <t>1936.93万</t>
  </si>
  <si>
    <t>对社会发展可能造成的负面影响</t>
  </si>
  <si>
    <t>无</t>
  </si>
  <si>
    <t>对自然生态环境造成的负面影响</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</si>
  <si>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</si>
  <si>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</si>
  <si>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</si>
  <si>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</si>
  <si>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</si>
  <si>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</si>
  <si>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</si>
  <si>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</si>
  <si>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</si>
  <si>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</si>
  <si>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</si>
  <si>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</si>
  <si>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</si>
  <si>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</si>
  <si>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</si>
  <si>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</si>
  <si>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</si>
  <si>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</si>
  <si>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</si>
  <si>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</si>
  <si>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</si>
  <si>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</si>
  <si>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</si>
  <si>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</si>
  <si>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</si>
  <si>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</si>
  <si>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</si>
  <si>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</si>
  <si>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采购数量</t>
  </si>
  <si>
    <t>计量单位</t>
  </si>
  <si>
    <t>采购项目总投资</t>
  </si>
  <si>
    <t>其中：当年预算安排金额</t>
  </si>
  <si>
    <t>一般公共预算拨款</t>
  </si>
  <si>
    <t>财政专户管理资金收入</t>
  </si>
  <si>
    <t xml:space="preserve">上级财政补助收入		 </t>
  </si>
  <si>
    <t>一般公共预算拨款小计</t>
  </si>
  <si>
    <t>货物类</t>
  </si>
  <si>
    <t>A02220500</t>
  </si>
  <si>
    <t>打草机、绿篱机、油锯等</t>
  </si>
  <si>
    <t>A07031503</t>
  </si>
  <si>
    <t>乔木、苗木</t>
  </si>
  <si>
    <t>A07031502</t>
  </si>
  <si>
    <t>春鹃、红叶石楠、藤木等</t>
  </si>
  <si>
    <t>A07080105</t>
  </si>
  <si>
    <t>有机肥料、微生物肥料</t>
  </si>
  <si>
    <t>A07080107</t>
  </si>
  <si>
    <t>生物农药、微生物农药</t>
  </si>
  <si>
    <t>A07031799</t>
  </si>
  <si>
    <t>扫把竹材料加工产品等</t>
  </si>
  <si>
    <t>月</t>
  </si>
  <si>
    <t>A07070101</t>
  </si>
  <si>
    <t>汽油</t>
  </si>
  <si>
    <t>A07070103</t>
  </si>
  <si>
    <t>柴油</t>
  </si>
  <si>
    <t>A07031301</t>
  </si>
  <si>
    <t>茶叶</t>
  </si>
  <si>
    <t>KG</t>
  </si>
  <si>
    <t>A02061727</t>
  </si>
  <si>
    <t>电源插座和转换器</t>
  </si>
  <si>
    <t>A02061804</t>
  </si>
  <si>
    <t>空调机</t>
  </si>
  <si>
    <t>台</t>
  </si>
  <si>
    <t>A02061808</t>
  </si>
  <si>
    <t>取暖器</t>
  </si>
  <si>
    <t>A05040501</t>
  </si>
  <si>
    <t>卫生用纸制品</t>
  </si>
  <si>
    <t>卷</t>
  </si>
  <si>
    <t>A05040201</t>
  </si>
  <si>
    <t>鼓粉盒</t>
  </si>
  <si>
    <t>A05040402</t>
  </si>
  <si>
    <t>笔</t>
  </si>
  <si>
    <t>只</t>
  </si>
  <si>
    <t>A05040499</t>
  </si>
  <si>
    <t>其他文教用品</t>
  </si>
  <si>
    <t>A05040502</t>
  </si>
  <si>
    <t>消毒杀菌用品</t>
  </si>
  <si>
    <t>瓶</t>
  </si>
  <si>
    <t>A02010105</t>
  </si>
  <si>
    <t>台式计算机</t>
  </si>
  <si>
    <t>A05040101</t>
  </si>
  <si>
    <t>复印纸</t>
  </si>
  <si>
    <t>件</t>
  </si>
  <si>
    <t>A07050101</t>
  </si>
  <si>
    <t>水力发电电能</t>
  </si>
  <si>
    <t>A07050501</t>
  </si>
  <si>
    <t>生活饮用水</t>
  </si>
  <si>
    <t>A07060205</t>
  </si>
  <si>
    <t>调味品</t>
  </si>
  <si>
    <t>A07060299</t>
  </si>
  <si>
    <t>米</t>
  </si>
  <si>
    <t>A07030399</t>
  </si>
  <si>
    <t>食用油</t>
  </si>
  <si>
    <t>A05020199</t>
  </si>
  <si>
    <t>食堂厨房用品</t>
  </si>
  <si>
    <t>工程类</t>
  </si>
  <si>
    <t>B02130500</t>
  </si>
  <si>
    <t>园林绿化工程施工</t>
  </si>
  <si>
    <t>B02139900</t>
  </si>
  <si>
    <t>其他公共设施施工</t>
  </si>
  <si>
    <t>B08990000</t>
  </si>
  <si>
    <t>其他建筑物、构筑物修缮</t>
  </si>
  <si>
    <t>服务类</t>
  </si>
  <si>
    <t>C13030000</t>
  </si>
  <si>
    <t>园林绿化管理服务</t>
  </si>
  <si>
    <t>C04070100</t>
  </si>
  <si>
    <t>体检服务</t>
  </si>
  <si>
    <t>C23120301</t>
  </si>
  <si>
    <t>车辆维修和保养服务</t>
  </si>
  <si>
    <t>C20030300</t>
  </si>
  <si>
    <t>法律咨询服务</t>
  </si>
  <si>
    <t>C23029900</t>
  </si>
  <si>
    <t>其他会计服务</t>
  </si>
  <si>
    <t>C18040102</t>
  </si>
  <si>
    <t>财产保险服务</t>
  </si>
  <si>
    <t>C23120200</t>
  </si>
  <si>
    <t>办公设备维修和保养服务</t>
  </si>
  <si>
    <t>C13050200</t>
  </si>
  <si>
    <t>垃圾处理服务</t>
  </si>
  <si>
    <t>C06010000</t>
  </si>
  <si>
    <t>新闻服务</t>
  </si>
  <si>
    <t>C23150000</t>
  </si>
  <si>
    <t>广告宣传服务</t>
  </si>
  <si>
    <t>C23090199</t>
  </si>
  <si>
    <t>其他印刷服务</t>
  </si>
  <si>
    <t>C17010200</t>
  </si>
  <si>
    <t>网络接入服务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</si>
</sst>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s>
  <fonts count="53">
    <font>
      <sz val="11"/>
      <color indexed="8"/>
      <name val="宋体"/>
      <charset val="1"/>
      <scheme val="minor"/>
    </font>
    <font>
      <sz val="11"/>
      <color indexed="8"/>
      <name val="宋体"/>
      <charset val="134"/>
      <scheme val="minor"/>
    </font>
    <font>
      <sz val="9"/>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name val="宋体"/>
      <charset val="134"/>
    </font>
    <font>
      <sz val="9"/>
      <color theme="1"/>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8"/>
      <name val="SimSun"/>
      <charset val="134"/>
    </font>
    <font>
      <sz val="8"/>
      <color theme="1"/>
      <name val="宋体"/>
      <charset val="134"/>
      <scheme val="minor"/>
    </font>
    <font>
      <sz val="8"/>
      <color indexed="8"/>
      <name val="宋体"/>
      <charset val="1"/>
      <scheme val="minor"/>
    </font>
    <font>
      <sz val="8"/>
      <color indexed="8"/>
      <name val="方正仿宋_GBK"/>
      <charset val="134"/>
    </font>
    <font>
      <sz val="8"/>
      <color rgb="FF000000"/>
      <name val="等线"/>
      <charset val="134"/>
    </font>
    <font>
      <sz val="8"/>
      <color rgb="FF000000"/>
      <name val="方正仿宋_GBK"/>
      <charset val="134"/>
    </font>
    <font>
      <sz val="8"/>
      <name val="方正仿宋_GBK"/>
      <charset val="134"/>
    </font>
    <font>
      <sz val="8"/>
      <name val="等线"/>
      <charset val="134"/>
    </font>
    <font>
      <b/>
      <sz val="11"/>
      <color indexed="8"/>
      <name val="宋体"/>
      <charset val="1"/>
      <scheme val="minor"/>
    </font>
    <font>
      <sz val="9"/>
      <name val="宋体"/>
      <charset val="134"/>
      <scheme val="major"/>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
      <sz val="12"/>
      <name val="宋体"/>
      <charset val="134"/>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auto="1"/>
      </right>
      <top style="thin">
        <color rgb="FF000000"/>
      </top>
      <bottom/>
      <diagonal/>
    </border>
    <border>
      <left style="thin">
        <color auto="1"/>
      </left>
      <right style="thin">
        <color rgb="FF000000"/>
      </right>
      <top style="thin">
        <color rgb="FF000000"/>
      </top>
      <bottom/>
      <diagonal/>
    </border>
    <border>
      <left style="thin">
        <color rgb="FF000000"/>
      </left>
      <right style="thin">
        <color auto="1"/>
      </right>
      <top/>
      <bottom/>
      <diagonal/>
    </border>
    <border>
      <left style="thin">
        <color auto="1"/>
      </left>
      <right style="thin">
        <color rgb="FF000000"/>
      </right>
      <top/>
      <bottom/>
      <diagonal/>
    </border>
    <border>
      <left style="thin">
        <color auto="1"/>
      </left>
      <right style="thin">
        <color rgb="FF000000"/>
      </right>
      <top/>
      <bottom style="thin">
        <color auto="1"/>
      </bottom>
      <diagonal/>
    </border>
    <border>
      <left style="thin">
        <color auto="1"/>
      </left>
      <right style="thin">
        <color rgb="FF000000"/>
      </right>
      <top style="thin">
        <color auto="1"/>
      </top>
      <bottom/>
      <diagonal/>
    </border>
    <border>
      <left style="thin">
        <color rgb="FF000000"/>
      </left>
      <right style="thin">
        <color auto="1"/>
      </right>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diagonal/>
    </border>
    <border>
      <left style="thin">
        <color rgb="FF000000"/>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auto="1"/>
      </right>
      <top style="thin">
        <color rgb="FF000000"/>
      </top>
      <bottom style="thin">
        <color auto="1"/>
      </bottom>
      <diagonal/>
    </border>
    <border>
      <left style="thin">
        <color auto="1"/>
      </left>
      <right style="thin">
        <color auto="1"/>
      </right>
      <top style="thin">
        <color rgb="FF000000"/>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8">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4" borderId="23"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4" applyNumberFormat="0" applyFill="0" applyAlignment="0" applyProtection="0">
      <alignment vertical="center"/>
    </xf>
    <xf numFmtId="0" fontId="38" fillId="0" borderId="24" applyNumberFormat="0" applyFill="0" applyAlignment="0" applyProtection="0">
      <alignment vertical="center"/>
    </xf>
    <xf numFmtId="0" fontId="39" fillId="0" borderId="25" applyNumberFormat="0" applyFill="0" applyAlignment="0" applyProtection="0">
      <alignment vertical="center"/>
    </xf>
    <xf numFmtId="0" fontId="39" fillId="0" borderId="0" applyNumberFormat="0" applyFill="0" applyBorder="0" applyAlignment="0" applyProtection="0">
      <alignment vertical="center"/>
    </xf>
    <xf numFmtId="0" fontId="40" fillId="5" borderId="26" applyNumberFormat="0" applyAlignment="0" applyProtection="0">
      <alignment vertical="center"/>
    </xf>
    <xf numFmtId="0" fontId="41" fillId="6" borderId="27" applyNumberFormat="0" applyAlignment="0" applyProtection="0">
      <alignment vertical="center"/>
    </xf>
    <xf numFmtId="0" fontId="42" fillId="6" borderId="26" applyNumberFormat="0" applyAlignment="0" applyProtection="0">
      <alignment vertical="center"/>
    </xf>
    <xf numFmtId="0" fontId="43" fillId="7" borderId="28" applyNumberFormat="0" applyAlignment="0" applyProtection="0">
      <alignment vertical="center"/>
    </xf>
    <xf numFmtId="0" fontId="44" fillId="0" borderId="29" applyNumberFormat="0" applyFill="0" applyAlignment="0" applyProtection="0">
      <alignment vertical="center"/>
    </xf>
    <xf numFmtId="0" fontId="45" fillId="0" borderId="30" applyNumberFormat="0" applyFill="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9"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49" fillId="14" borderId="0" applyNumberFormat="0" applyBorder="0" applyAlignment="0" applyProtection="0">
      <alignment vertical="center"/>
    </xf>
    <xf numFmtId="0" fontId="49"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49" fillId="18" borderId="0" applyNumberFormat="0" applyBorder="0" applyAlignment="0" applyProtection="0">
      <alignment vertical="center"/>
    </xf>
    <xf numFmtId="0" fontId="49"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49" fillId="22" borderId="0" applyNumberFormat="0" applyBorder="0" applyAlignment="0" applyProtection="0">
      <alignment vertical="center"/>
    </xf>
    <xf numFmtId="0" fontId="49"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49" fillId="26" borderId="0" applyNumberFormat="0" applyBorder="0" applyAlignment="0" applyProtection="0">
      <alignment vertical="center"/>
    </xf>
    <xf numFmtId="0" fontId="49"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49" fillId="30" borderId="0" applyNumberFormat="0" applyBorder="0" applyAlignment="0" applyProtection="0">
      <alignment vertical="center"/>
    </xf>
    <xf numFmtId="0" fontId="49" fillId="31" borderId="0" applyNumberFormat="0" applyBorder="0" applyAlignment="0" applyProtection="0">
      <alignment vertical="center"/>
    </xf>
    <xf numFmtId="0" fontId="50" fillId="32" borderId="0" applyNumberFormat="0" applyBorder="0" applyAlignment="0" applyProtection="0">
      <alignment vertical="center"/>
    </xf>
    <xf numFmtId="0" fontId="50" fillId="33" borderId="0" applyNumberFormat="0" applyBorder="0" applyAlignment="0" applyProtection="0">
      <alignment vertical="center"/>
    </xf>
    <xf numFmtId="0" fontId="49" fillId="34" borderId="0" applyNumberFormat="0" applyBorder="0" applyAlignment="0" applyProtection="0">
      <alignment vertical="center"/>
    </xf>
    <xf numFmtId="0" fontId="8" fillId="0" borderId="0"/>
    <xf numFmtId="0" fontId="1" fillId="0" borderId="0">
      <alignment vertical="center"/>
    </xf>
    <xf numFmtId="0" fontId="0" fillId="0" borderId="0">
      <alignment vertical="center"/>
    </xf>
    <xf numFmtId="43" fontId="51" fillId="0" borderId="0" applyFont="0" applyFill="0" applyBorder="0" applyAlignment="0" applyProtection="0">
      <alignment vertical="center"/>
    </xf>
    <xf numFmtId="43" fontId="3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52" fillId="0" borderId="0"/>
    <xf numFmtId="0" fontId="31" fillId="0" borderId="0"/>
  </cellStyleXfs>
  <cellXfs count="236">
    <xf numFmtId="0" fontId="0" fillId="0" borderId="0" xfId="0">
      <alignment vertical="center"/>
    </xf>
    <xf numFmtId="0" fontId="1" fillId="0" borderId="0" xfId="50" applyAlignment="1">
      <alignment vertical="center" wrapText="1"/>
    </xf>
    <xf numFmtId="0" fontId="1" fillId="0" borderId="0" xfId="50">
      <alignment vertical="center"/>
    </xf>
    <xf numFmtId="0" fontId="2" fillId="0" borderId="0" xfId="50" applyFont="1" applyFill="1" applyAlignment="1">
      <alignment vertical="center"/>
    </xf>
    <xf numFmtId="0" fontId="3" fillId="0" borderId="0" xfId="50" applyFont="1">
      <alignment vertical="center"/>
    </xf>
    <xf numFmtId="0" fontId="1" fillId="0" borderId="0" xfId="50" applyAlignment="1">
      <alignment horizontal="center" vertical="center"/>
    </xf>
    <xf numFmtId="0" fontId="4" fillId="0" borderId="0" xfId="50" applyFont="1" applyAlignment="1">
      <alignment vertical="center" wrapText="1"/>
    </xf>
    <xf numFmtId="0" fontId="5" fillId="0" borderId="0" xfId="50" applyFont="1" applyAlignment="1">
      <alignment horizontal="center" vertical="center" wrapText="1"/>
    </xf>
    <xf numFmtId="0" fontId="6" fillId="0" borderId="0" xfId="50" applyFont="1" applyAlignment="1">
      <alignment vertical="center" wrapText="1"/>
    </xf>
    <xf numFmtId="0" fontId="7" fillId="0" borderId="1" xfId="50" applyFont="1" applyBorder="1" applyAlignment="1">
      <alignment horizontal="center" vertical="center" wrapText="1"/>
    </xf>
    <xf numFmtId="49" fontId="7" fillId="0" borderId="1" xfId="50" applyNumberFormat="1" applyFont="1" applyBorder="1" applyAlignment="1">
      <alignment vertical="center" wrapText="1"/>
    </xf>
    <xf numFmtId="0" fontId="7" fillId="0" borderId="1" xfId="50" applyFont="1" applyBorder="1" applyAlignment="1">
      <alignment vertical="center" wrapText="1"/>
    </xf>
    <xf numFmtId="0" fontId="7" fillId="0" borderId="1" xfId="50" applyFont="1" applyFill="1" applyBorder="1" applyAlignment="1">
      <alignment horizontal="left" vertical="center" wrapText="1"/>
    </xf>
    <xf numFmtId="0" fontId="7" fillId="0" borderId="2" xfId="50" applyFont="1" applyBorder="1" applyAlignment="1">
      <alignment vertical="center" wrapText="1"/>
    </xf>
    <xf numFmtId="49" fontId="4" fillId="0" borderId="1" xfId="50" applyNumberFormat="1" applyFont="1" applyFill="1" applyBorder="1" applyAlignment="1">
      <alignment vertical="center" wrapText="1"/>
    </xf>
    <xf numFmtId="0" fontId="4" fillId="0" borderId="1" xfId="50" applyFont="1" applyFill="1" applyBorder="1" applyAlignment="1">
      <alignment vertical="center" wrapText="1"/>
    </xf>
    <xf numFmtId="0" fontId="4" fillId="0" borderId="1" xfId="50" applyFont="1" applyFill="1" applyBorder="1" applyAlignment="1">
      <alignment horizontal="center" vertical="center" wrapText="1"/>
    </xf>
    <xf numFmtId="0" fontId="2" fillId="0" borderId="2" xfId="0" applyFont="1" applyFill="1" applyBorder="1" applyAlignment="1">
      <alignment horizontal="left" vertical="center"/>
    </xf>
    <xf numFmtId="49" fontId="8" fillId="0" borderId="2" xfId="0" applyNumberFormat="1" applyFont="1" applyFill="1" applyBorder="1" applyAlignment="1" applyProtection="1">
      <alignment horizontal="left" vertical="center" wrapText="1"/>
    </xf>
    <xf numFmtId="0" fontId="6" fillId="0" borderId="0" xfId="50" applyFont="1" applyAlignment="1">
      <alignment horizontal="center" vertical="center" wrapText="1"/>
    </xf>
    <xf numFmtId="176" fontId="7" fillId="0" borderId="1" xfId="50" applyNumberFormat="1" applyFont="1" applyBorder="1" applyAlignment="1">
      <alignment horizontal="center" vertical="center" wrapText="1"/>
    </xf>
    <xf numFmtId="177" fontId="4" fillId="0" borderId="1" xfId="50" applyNumberFormat="1" applyFont="1" applyFill="1" applyBorder="1" applyAlignment="1">
      <alignment horizontal="right" vertical="center" wrapText="1"/>
    </xf>
    <xf numFmtId="0" fontId="9" fillId="2" borderId="2" xfId="0" applyFont="1" applyFill="1" applyBorder="1" applyAlignment="1">
      <alignment horizontal="center" vertical="center" wrapText="1"/>
    </xf>
    <xf numFmtId="177" fontId="9" fillId="2" borderId="2" xfId="0" applyNumberFormat="1" applyFont="1" applyFill="1" applyBorder="1" applyAlignment="1">
      <alignment horizontal="right" vertical="center" wrapText="1"/>
    </xf>
    <xf numFmtId="43" fontId="7" fillId="0" borderId="1" xfId="1" applyFont="1" applyBorder="1" applyAlignment="1">
      <alignment vertical="center" wrapText="1"/>
    </xf>
    <xf numFmtId="4" fontId="4" fillId="0" borderId="1" xfId="50" applyNumberFormat="1" applyFont="1" applyFill="1" applyBorder="1" applyAlignment="1">
      <alignment vertical="center" wrapText="1"/>
    </xf>
    <xf numFmtId="0" fontId="2" fillId="0" borderId="0" xfId="0" applyFont="1" applyAlignment="1">
      <alignment horizontal="right" vertical="center"/>
    </xf>
    <xf numFmtId="0" fontId="7" fillId="0" borderId="0" xfId="50" applyFont="1" applyAlignment="1">
      <alignment horizontal="right" vertical="center" wrapText="1"/>
    </xf>
    <xf numFmtId="43" fontId="10" fillId="0" borderId="0" xfId="1" applyFont="1" applyAlignment="1">
      <alignment vertical="center"/>
    </xf>
    <xf numFmtId="0" fontId="8" fillId="0" borderId="0" xfId="49" applyAlignment="1">
      <alignment vertical="center"/>
    </xf>
    <xf numFmtId="0" fontId="11" fillId="0" borderId="0" xfId="0" applyFont="1" applyAlignment="1">
      <alignment horizontal="center" vertical="center" wrapText="1"/>
    </xf>
    <xf numFmtId="0" fontId="10" fillId="0" borderId="0" xfId="49" applyFont="1" applyAlignment="1">
      <alignment horizontal="left" vertical="center"/>
    </xf>
    <xf numFmtId="0" fontId="12" fillId="0" borderId="0" xfId="49" applyFont="1" applyAlignment="1">
      <alignment horizontal="center" vertical="center"/>
    </xf>
    <xf numFmtId="0" fontId="7" fillId="0" borderId="0" xfId="0" applyFont="1" applyAlignment="1">
      <alignment vertical="center" wrapText="1"/>
    </xf>
    <xf numFmtId="0" fontId="13" fillId="0" borderId="1" xfId="0" applyFont="1" applyBorder="1" applyAlignment="1">
      <alignment horizontal="center" vertical="center" wrapText="1"/>
    </xf>
    <xf numFmtId="43" fontId="14" fillId="0" borderId="1" xfId="1" applyFont="1" applyBorder="1" applyAlignment="1">
      <alignment horizontal="center" vertical="center" wrapText="1"/>
    </xf>
    <xf numFmtId="0" fontId="14" fillId="0" borderId="1" xfId="0" applyFont="1" applyBorder="1" applyAlignment="1">
      <alignment horizontal="center" vertical="center" wrapText="1"/>
    </xf>
    <xf numFmtId="43" fontId="14" fillId="0" borderId="1" xfId="1" applyFont="1" applyBorder="1" applyAlignment="1">
      <alignment horizontal="left" vertical="center" wrapText="1"/>
    </xf>
    <xf numFmtId="0" fontId="15" fillId="0" borderId="1" xfId="0" applyFont="1" applyBorder="1" applyAlignment="1">
      <alignment horizontal="left" vertical="center" wrapText="1"/>
    </xf>
    <xf numFmtId="43" fontId="15" fillId="0" borderId="1" xfId="1" applyFont="1" applyBorder="1" applyAlignment="1">
      <alignment horizontal="center" vertical="center" wrapText="1"/>
    </xf>
    <xf numFmtId="0" fontId="15" fillId="0" borderId="3" xfId="0" applyFont="1" applyBorder="1" applyAlignment="1">
      <alignment horizontal="left" vertical="center" wrapText="1"/>
    </xf>
    <xf numFmtId="0" fontId="14" fillId="0" borderId="3" xfId="0" applyFont="1" applyBorder="1" applyAlignment="1">
      <alignment horizontal="center" vertical="center" wrapText="1"/>
    </xf>
    <xf numFmtId="43" fontId="15" fillId="0" borderId="3" xfId="1" applyFont="1" applyBorder="1" applyAlignment="1">
      <alignment horizontal="center" vertical="center" wrapText="1"/>
    </xf>
    <xf numFmtId="43" fontId="14" fillId="0" borderId="2" xfId="1" applyFont="1" applyBorder="1" applyAlignment="1">
      <alignment horizontal="left" vertical="center" wrapText="1"/>
    </xf>
    <xf numFmtId="0" fontId="14" fillId="0" borderId="2" xfId="0" applyFont="1" applyBorder="1" applyAlignment="1">
      <alignment horizontal="center" vertical="center" wrapText="1"/>
    </xf>
    <xf numFmtId="43" fontId="15" fillId="0" borderId="2" xfId="1" applyFont="1" applyBorder="1" applyAlignment="1">
      <alignment horizontal="center" vertical="center" wrapText="1"/>
    </xf>
    <xf numFmtId="0" fontId="0" fillId="0" borderId="0" xfId="0" applyFont="1">
      <alignment vertical="center"/>
    </xf>
    <xf numFmtId="0" fontId="4" fillId="0" borderId="1" xfId="0" applyFont="1" applyBorder="1" applyAlignment="1">
      <alignment vertical="center" wrapText="1"/>
    </xf>
    <xf numFmtId="4" fontId="15" fillId="0" borderId="1" xfId="0" applyNumberFormat="1" applyFont="1" applyBorder="1" applyAlignment="1">
      <alignment vertical="center" wrapText="1"/>
    </xf>
    <xf numFmtId="0" fontId="15" fillId="0" borderId="1" xfId="0" applyNumberFormat="1" applyFont="1" applyBorder="1" applyAlignment="1">
      <alignment horizontal="left" vertical="center" wrapText="1"/>
    </xf>
    <xf numFmtId="0" fontId="15" fillId="0" borderId="1" xfId="0" applyFont="1" applyBorder="1" applyAlignment="1">
      <alignment vertical="center" wrapText="1"/>
    </xf>
    <xf numFmtId="0" fontId="16" fillId="0" borderId="1" xfId="0" applyFont="1" applyBorder="1" applyAlignment="1">
      <alignment vertical="center" wrapText="1"/>
    </xf>
    <xf numFmtId="0" fontId="15" fillId="0" borderId="4" xfId="0" applyFont="1" applyBorder="1" applyAlignment="1">
      <alignment horizontal="center" vertical="center"/>
    </xf>
    <xf numFmtId="0" fontId="15" fillId="0" borderId="5"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6" xfId="0" applyFont="1" applyBorder="1" applyAlignment="1">
      <alignment horizontal="center" vertical="center"/>
    </xf>
    <xf numFmtId="0" fontId="15" fillId="0" borderId="7" xfId="0" applyFont="1" applyBorder="1" applyAlignment="1">
      <alignment horizontal="center" vertical="center" wrapText="1"/>
    </xf>
    <xf numFmtId="0" fontId="15" fillId="0" borderId="1" xfId="0" applyNumberFormat="1"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xf>
    <xf numFmtId="0" fontId="15" fillId="0" borderId="11" xfId="0" applyFont="1" applyBorder="1" applyAlignment="1">
      <alignment horizontal="center" vertical="center" wrapText="1"/>
    </xf>
    <xf numFmtId="0" fontId="15" fillId="0" borderId="12" xfId="0" applyFont="1" applyBorder="1" applyAlignment="1">
      <alignment horizontal="center" vertical="center"/>
    </xf>
    <xf numFmtId="0" fontId="15" fillId="0" borderId="13" xfId="0" applyFont="1" applyBorder="1" applyAlignment="1">
      <alignment horizontal="center" vertical="center"/>
    </xf>
    <xf numFmtId="0" fontId="7" fillId="0" borderId="0" xfId="0" applyFont="1" applyAlignment="1">
      <alignment horizontal="right" vertical="center" wrapText="1"/>
    </xf>
    <xf numFmtId="0" fontId="17" fillId="0" borderId="0" xfId="0" applyFont="1" applyFill="1" applyAlignment="1">
      <alignment vertical="center"/>
    </xf>
    <xf numFmtId="0" fontId="18" fillId="0" borderId="0" xfId="0" applyFont="1">
      <alignment vertical="center"/>
    </xf>
    <xf numFmtId="0" fontId="18"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horizontal="center" vertical="center" wrapText="1"/>
    </xf>
    <xf numFmtId="0" fontId="14" fillId="0" borderId="1" xfId="0" applyNumberFormat="1" applyFont="1" applyBorder="1" applyAlignment="1">
      <alignment horizontal="left"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17" fillId="0" borderId="14" xfId="0" applyFont="1" applyFill="1" applyBorder="1" applyAlignment="1">
      <alignment horizontal="center" vertical="center"/>
    </xf>
    <xf numFmtId="177" fontId="17" fillId="0" borderId="14" xfId="0" applyNumberFormat="1" applyFont="1" applyFill="1" applyBorder="1" applyAlignment="1">
      <alignment horizontal="center" vertical="center"/>
    </xf>
    <xf numFmtId="0" fontId="17" fillId="0" borderId="14" xfId="0" applyFont="1" applyFill="1" applyBorder="1" applyAlignment="1">
      <alignment horizontal="center" vertical="center" wrapText="1"/>
    </xf>
    <xf numFmtId="0" fontId="19" fillId="0" borderId="14"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7" fillId="0" borderId="15" xfId="0" applyFont="1" applyFill="1" applyBorder="1" applyAlignment="1">
      <alignment horizontal="center" vertical="center"/>
    </xf>
    <xf numFmtId="177" fontId="17" fillId="0" borderId="15" xfId="0" applyNumberFormat="1" applyFont="1" applyFill="1" applyBorder="1" applyAlignment="1">
      <alignment horizontal="center" vertical="center"/>
    </xf>
    <xf numFmtId="0" fontId="17" fillId="0" borderId="15" xfId="0" applyFont="1" applyFill="1" applyBorder="1" applyAlignment="1">
      <alignment horizontal="center" vertical="center" wrapText="1"/>
    </xf>
    <xf numFmtId="0" fontId="19" fillId="0" borderId="15" xfId="0" applyFont="1" applyFill="1" applyBorder="1" applyAlignment="1">
      <alignment horizontal="center" vertical="center" wrapText="1"/>
    </xf>
    <xf numFmtId="0" fontId="19" fillId="0" borderId="16" xfId="0" applyFont="1" applyFill="1" applyBorder="1" applyAlignment="1">
      <alignment horizontal="center" vertical="center" wrapText="1"/>
    </xf>
    <xf numFmtId="9" fontId="19" fillId="0" borderId="2" xfId="0" applyNumberFormat="1" applyFont="1" applyFill="1" applyBorder="1" applyAlignment="1">
      <alignment horizontal="center" vertical="center" wrapText="1"/>
    </xf>
    <xf numFmtId="0" fontId="17" fillId="0" borderId="16" xfId="0" applyFont="1" applyFill="1" applyBorder="1" applyAlignment="1">
      <alignment horizontal="center" vertical="center"/>
    </xf>
    <xf numFmtId="177" fontId="17" fillId="0" borderId="16" xfId="0" applyNumberFormat="1" applyFont="1" applyFill="1" applyBorder="1" applyAlignment="1">
      <alignment horizontal="center" vertical="center"/>
    </xf>
    <xf numFmtId="0" fontId="17" fillId="0" borderId="16" xfId="0" applyFont="1" applyFill="1" applyBorder="1" applyAlignment="1">
      <alignment horizontal="center" vertical="center" wrapText="1"/>
    </xf>
    <xf numFmtId="0" fontId="18" fillId="0" borderId="14" xfId="0" applyFont="1" applyBorder="1" applyAlignment="1">
      <alignment horizontal="center" vertical="center" wrapText="1"/>
    </xf>
    <xf numFmtId="177" fontId="18" fillId="0" borderId="14" xfId="0" applyNumberFormat="1" applyFont="1" applyBorder="1" applyAlignment="1">
      <alignment horizontal="center" vertical="center" wrapText="1"/>
    </xf>
    <xf numFmtId="0" fontId="20" fillId="0" borderId="14" xfId="0" applyFont="1" applyFill="1" applyBorder="1" applyAlignment="1">
      <alignment horizontal="center" vertical="center"/>
    </xf>
    <xf numFmtId="0" fontId="19" fillId="0" borderId="2" xfId="0" applyFont="1" applyFill="1" applyBorder="1" applyAlignment="1">
      <alignment horizontal="center" vertical="center"/>
    </xf>
    <xf numFmtId="0" fontId="18" fillId="0" borderId="15" xfId="0" applyFont="1" applyBorder="1" applyAlignment="1">
      <alignment horizontal="center" vertical="center" wrapText="1"/>
    </xf>
    <xf numFmtId="177" fontId="18" fillId="0" borderId="15" xfId="0" applyNumberFormat="1" applyFont="1" applyBorder="1" applyAlignment="1">
      <alignment horizontal="center" vertical="center" wrapText="1"/>
    </xf>
    <xf numFmtId="0" fontId="20" fillId="0" borderId="15" xfId="0" applyFont="1" applyFill="1" applyBorder="1" applyAlignment="1">
      <alignment horizontal="center" vertical="center"/>
    </xf>
    <xf numFmtId="0" fontId="21" fillId="0" borderId="2" xfId="0" applyFont="1" applyFill="1" applyBorder="1" applyAlignment="1">
      <alignment horizontal="center" vertical="center" wrapText="1"/>
    </xf>
    <xf numFmtId="0" fontId="22" fillId="0" borderId="1" xfId="54" applyFont="1" applyBorder="1" applyAlignment="1">
      <alignment horizontal="center" vertical="center"/>
    </xf>
    <xf numFmtId="0" fontId="22" fillId="0" borderId="1" xfId="55" applyFont="1" applyBorder="1" applyAlignment="1">
      <alignment horizontal="center" vertical="center"/>
    </xf>
    <xf numFmtId="0" fontId="16" fillId="0" borderId="1" xfId="56" applyFont="1" applyBorder="1" applyAlignment="1">
      <alignment horizontal="center" vertical="center"/>
    </xf>
    <xf numFmtId="0" fontId="20" fillId="0" borderId="16" xfId="0" applyFont="1" applyFill="1" applyBorder="1" applyAlignment="1">
      <alignment horizontal="center" vertical="center"/>
    </xf>
    <xf numFmtId="0" fontId="16" fillId="0" borderId="1" xfId="57" applyFont="1" applyBorder="1" applyAlignment="1">
      <alignment horizontal="center" vertical="center"/>
    </xf>
    <xf numFmtId="0" fontId="16" fillId="0" borderId="2" xfId="57" applyFont="1" applyBorder="1" applyAlignment="1">
      <alignment horizontal="center" vertical="center"/>
    </xf>
    <xf numFmtId="0" fontId="20" fillId="0" borderId="2" xfId="0" applyFont="1" applyFill="1" applyBorder="1" applyAlignment="1">
      <alignment horizontal="center" vertical="center"/>
    </xf>
    <xf numFmtId="0" fontId="18" fillId="0" borderId="16" xfId="0" applyFont="1" applyBorder="1" applyAlignment="1">
      <alignment horizontal="center" vertical="center" wrapText="1"/>
    </xf>
    <xf numFmtId="177" fontId="18" fillId="0" borderId="16" xfId="0" applyNumberFormat="1" applyFont="1" applyBorder="1" applyAlignment="1">
      <alignment horizontal="center" vertical="center" wrapText="1"/>
    </xf>
    <xf numFmtId="0" fontId="21" fillId="0" borderId="2" xfId="0" applyFont="1" applyFill="1" applyBorder="1" applyAlignment="1">
      <alignment horizontal="center" vertical="center"/>
    </xf>
    <xf numFmtId="0" fontId="23" fillId="0" borderId="2" xfId="0" applyFont="1" applyFill="1" applyBorder="1" applyAlignment="1">
      <alignment horizontal="center" vertical="center"/>
    </xf>
    <xf numFmtId="0" fontId="23" fillId="0" borderId="2" xfId="0" applyFont="1" applyFill="1" applyBorder="1" applyAlignment="1">
      <alignment horizontal="center" vertical="center" wrapText="1"/>
    </xf>
    <xf numFmtId="0" fontId="22" fillId="0" borderId="1" xfId="58" applyFont="1" applyFill="1" applyBorder="1" applyAlignment="1">
      <alignment horizontal="center" vertical="center" wrapText="1"/>
    </xf>
    <xf numFmtId="0" fontId="20" fillId="0" borderId="2" xfId="0" applyFont="1" applyFill="1" applyBorder="1" applyAlignment="1">
      <alignment horizontal="center" vertical="center" wrapText="1"/>
    </xf>
    <xf numFmtId="0" fontId="22" fillId="0" borderId="1" xfId="58" applyFont="1" applyBorder="1" applyAlignment="1">
      <alignment horizontal="center" vertical="center" wrapText="1"/>
    </xf>
    <xf numFmtId="0" fontId="22" fillId="0" borderId="1" xfId="59" applyFont="1" applyBorder="1" applyAlignment="1">
      <alignment horizontal="center" vertical="center"/>
    </xf>
    <xf numFmtId="0" fontId="22" fillId="0" borderId="1" xfId="54" applyFont="1" applyBorder="1" applyAlignment="1">
      <alignment horizontal="center" vertical="center" wrapText="1"/>
    </xf>
    <xf numFmtId="0" fontId="22" fillId="0" borderId="1" xfId="55" applyFont="1" applyBorder="1" applyAlignment="1">
      <alignment horizontal="center" vertical="center" wrapText="1"/>
    </xf>
    <xf numFmtId="0" fontId="16" fillId="0" borderId="1" xfId="56" applyFont="1" applyBorder="1" applyAlignment="1">
      <alignment horizontal="center" vertical="center" wrapText="1"/>
    </xf>
    <xf numFmtId="0" fontId="16" fillId="0" borderId="1" xfId="57" applyFont="1" applyBorder="1" applyAlignment="1">
      <alignment horizontal="center" vertical="center" wrapText="1"/>
    </xf>
    <xf numFmtId="0" fontId="16" fillId="0" borderId="2" xfId="57" applyFont="1" applyBorder="1" applyAlignment="1">
      <alignment horizontal="center" vertical="center" wrapText="1"/>
    </xf>
    <xf numFmtId="0" fontId="6" fillId="0" borderId="0" xfId="0" applyFont="1" applyAlignment="1">
      <alignment vertical="center" wrapText="1"/>
    </xf>
    <xf numFmtId="0" fontId="15" fillId="3" borderId="1" xfId="0" applyNumberFormat="1" applyFont="1" applyFill="1" applyBorder="1" applyAlignment="1">
      <alignment horizontal="left" vertical="center" wrapText="1"/>
    </xf>
    <xf numFmtId="0" fontId="15" fillId="3" borderId="1" xfId="0" applyFont="1" applyFill="1" applyBorder="1" applyAlignment="1">
      <alignment horizontal="left" vertical="center" wrapText="1"/>
    </xf>
    <xf numFmtId="0" fontId="2" fillId="0" borderId="0" xfId="0" applyFont="1" applyAlignment="1">
      <alignment horizontal="center" vertical="center"/>
    </xf>
    <xf numFmtId="0" fontId="14" fillId="3"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3" borderId="1" xfId="0" applyFont="1" applyFill="1" applyBorder="1" applyAlignment="1">
      <alignment vertical="center" wrapText="1"/>
    </xf>
    <xf numFmtId="0" fontId="15" fillId="3" borderId="1" xfId="0" applyFont="1" applyFill="1" applyBorder="1" applyAlignment="1">
      <alignment horizontal="center" vertical="center" wrapText="1"/>
    </xf>
    <xf numFmtId="0" fontId="15" fillId="3" borderId="1" xfId="0" applyFont="1" applyFill="1" applyBorder="1" applyAlignment="1">
      <alignment vertical="center" wrapText="1"/>
    </xf>
    <xf numFmtId="4" fontId="15" fillId="3" borderId="1" xfId="0" applyNumberFormat="1" applyFont="1" applyFill="1" applyBorder="1" applyAlignment="1">
      <alignment vertical="center" wrapText="1"/>
    </xf>
    <xf numFmtId="0" fontId="24" fillId="0" borderId="0" xfId="0" applyFont="1">
      <alignment vertical="center"/>
    </xf>
    <xf numFmtId="4" fontId="14" fillId="0" borderId="1" xfId="0" applyNumberFormat="1" applyFont="1" applyBorder="1" applyAlignment="1">
      <alignment horizontal="right" vertical="center" wrapText="1"/>
    </xf>
    <xf numFmtId="0" fontId="14" fillId="3" borderId="1" xfId="0" applyFont="1" applyFill="1" applyBorder="1" applyAlignment="1">
      <alignment horizontal="center" vertical="center" wrapText="1"/>
    </xf>
    <xf numFmtId="0" fontId="14" fillId="3" borderId="1" xfId="0" applyNumberFormat="1" applyFont="1" applyFill="1" applyBorder="1" applyAlignment="1">
      <alignment horizontal="left" vertical="center" wrapText="1"/>
    </xf>
    <xf numFmtId="0" fontId="15" fillId="0" borderId="1" xfId="51" applyFont="1" applyBorder="1" applyAlignment="1">
      <alignment vertical="center" wrapText="1"/>
    </xf>
    <xf numFmtId="0" fontId="14" fillId="0" borderId="1" xfId="51" applyFont="1" applyBorder="1" applyAlignment="1">
      <alignment vertical="center" wrapText="1"/>
    </xf>
    <xf numFmtId="0" fontId="14" fillId="0" borderId="1" xfId="51" applyNumberFormat="1" applyFont="1" applyBorder="1" applyAlignment="1">
      <alignment horizontal="left" vertical="center" wrapText="1"/>
    </xf>
    <xf numFmtId="0" fontId="14" fillId="0" borderId="1" xfId="51" applyFont="1" applyBorder="1" applyAlignment="1">
      <alignment horizontal="left" vertical="center" wrapText="1"/>
    </xf>
    <xf numFmtId="0" fontId="14" fillId="3" borderId="1" xfId="51" applyNumberFormat="1" applyFont="1" applyFill="1" applyBorder="1" applyAlignment="1">
      <alignment horizontal="left" vertical="center" wrapText="1"/>
    </xf>
    <xf numFmtId="0" fontId="14" fillId="3" borderId="1" xfId="51" applyFont="1" applyFill="1" applyBorder="1" applyAlignment="1">
      <alignment horizontal="left" vertical="center" wrapText="1"/>
    </xf>
    <xf numFmtId="0" fontId="14" fillId="3" borderId="1" xfId="51" applyFont="1" applyFill="1" applyBorder="1" applyAlignment="1">
      <alignment horizontal="center" vertical="center" wrapText="1"/>
    </xf>
    <xf numFmtId="0" fontId="15" fillId="3" borderId="1" xfId="51" applyFont="1" applyFill="1" applyBorder="1" applyAlignment="1">
      <alignment horizontal="center" vertical="center" wrapText="1"/>
    </xf>
    <xf numFmtId="0" fontId="15" fillId="3" borderId="1" xfId="51" applyNumberFormat="1" applyFont="1" applyFill="1" applyBorder="1" applyAlignment="1">
      <alignment horizontal="left" vertical="center" wrapText="1"/>
    </xf>
    <xf numFmtId="0" fontId="15" fillId="3" borderId="1" xfId="51" applyFont="1" applyFill="1" applyBorder="1" applyAlignment="1">
      <alignment horizontal="left" vertical="center" wrapText="1"/>
    </xf>
    <xf numFmtId="0" fontId="14" fillId="0" borderId="1" xfId="51" applyFont="1" applyBorder="1" applyAlignment="1">
      <alignment horizontal="center" vertical="center" wrapText="1"/>
    </xf>
    <xf numFmtId="0" fontId="0" fillId="0" borderId="0" xfId="51">
      <alignment vertical="center"/>
    </xf>
    <xf numFmtId="0" fontId="24" fillId="0" borderId="0" xfId="51" applyFont="1">
      <alignment vertical="center"/>
    </xf>
    <xf numFmtId="0" fontId="0" fillId="0" borderId="0" xfId="51" applyFont="1">
      <alignment vertical="center"/>
    </xf>
    <xf numFmtId="43" fontId="14" fillId="0" borderId="1" xfId="1" applyFont="1" applyBorder="1" applyAlignment="1">
      <alignment vertical="center" wrapText="1"/>
    </xf>
    <xf numFmtId="43" fontId="14" fillId="0" borderId="1" xfId="1" applyFont="1" applyBorder="1" applyAlignment="1">
      <alignment horizontal="right" vertical="center" wrapText="1"/>
    </xf>
    <xf numFmtId="0" fontId="15" fillId="0" borderId="1" xfId="51" applyFont="1" applyBorder="1" applyAlignment="1">
      <alignment horizontal="center" vertical="center" wrapText="1"/>
    </xf>
    <xf numFmtId="0" fontId="15" fillId="0" borderId="1" xfId="51" applyNumberFormat="1" applyFont="1" applyBorder="1" applyAlignment="1">
      <alignment horizontal="left" vertical="center" wrapText="1"/>
    </xf>
    <xf numFmtId="0" fontId="15" fillId="0" borderId="1" xfId="51" applyFont="1" applyBorder="1" applyAlignment="1">
      <alignment horizontal="left" vertical="center" wrapText="1"/>
    </xf>
    <xf numFmtId="43" fontId="15" fillId="0" borderId="1" xfId="1" applyFont="1" applyBorder="1" applyAlignment="1">
      <alignment vertical="center" wrapText="1"/>
    </xf>
    <xf numFmtId="43" fontId="15" fillId="0" borderId="1" xfId="1" applyFont="1" applyBorder="1" applyAlignment="1">
      <alignment horizontal="right" vertical="center" wrapText="1"/>
    </xf>
    <xf numFmtId="0" fontId="13" fillId="0" borderId="17" xfId="0" applyFont="1" applyBorder="1" applyAlignment="1">
      <alignment horizontal="center" vertical="center" wrapText="1"/>
    </xf>
    <xf numFmtId="0" fontId="13" fillId="0" borderId="18" xfId="0" applyFont="1" applyBorder="1" applyAlignment="1">
      <alignment horizontal="center" vertical="center" wrapText="1"/>
    </xf>
    <xf numFmtId="0" fontId="24" fillId="0" borderId="13" xfId="51" applyFont="1" applyBorder="1">
      <alignment vertical="center"/>
    </xf>
    <xf numFmtId="0" fontId="0" fillId="0" borderId="13" xfId="51" applyFont="1" applyBorder="1">
      <alignment vertical="center"/>
    </xf>
    <xf numFmtId="0" fontId="0" fillId="0" borderId="13" xfId="51" applyBorder="1">
      <alignment vertical="center"/>
    </xf>
    <xf numFmtId="0" fontId="4" fillId="0" borderId="0" xfId="51" applyFont="1" applyAlignment="1">
      <alignment vertical="center" wrapText="1"/>
    </xf>
    <xf numFmtId="0" fontId="4" fillId="0" borderId="0" xfId="51" applyFont="1" applyAlignment="1">
      <alignment horizontal="right" vertical="center" wrapText="1"/>
    </xf>
    <xf numFmtId="0" fontId="11" fillId="0" borderId="0" xfId="51" applyFont="1" applyAlignment="1">
      <alignment horizontal="center" vertical="center" wrapText="1"/>
    </xf>
    <xf numFmtId="0" fontId="7" fillId="0" borderId="19" xfId="51" applyFont="1" applyBorder="1" applyAlignment="1">
      <alignment vertical="center"/>
    </xf>
    <xf numFmtId="0" fontId="7" fillId="0" borderId="0" xfId="51" applyFont="1" applyAlignment="1">
      <alignment horizontal="left" vertical="center" wrapText="1"/>
    </xf>
    <xf numFmtId="0" fontId="7" fillId="0" borderId="0" xfId="51" applyFont="1" applyAlignment="1">
      <alignment vertical="center" wrapText="1"/>
    </xf>
    <xf numFmtId="0" fontId="7" fillId="0" borderId="0" xfId="51" applyFont="1" applyAlignment="1">
      <alignment horizontal="right" vertical="center" wrapText="1"/>
    </xf>
    <xf numFmtId="0" fontId="13" fillId="0" borderId="20" xfId="51" applyFont="1" applyBorder="1" applyAlignment="1">
      <alignment horizontal="center" vertical="center" wrapText="1"/>
    </xf>
    <xf numFmtId="0" fontId="13" fillId="0" borderId="21" xfId="51" applyFont="1" applyBorder="1" applyAlignment="1">
      <alignment horizontal="center" vertical="center" wrapText="1"/>
    </xf>
    <xf numFmtId="0" fontId="13" fillId="0" borderId="1" xfId="51" applyFont="1" applyBorder="1" applyAlignment="1">
      <alignment horizontal="center" vertical="center" wrapText="1"/>
    </xf>
    <xf numFmtId="0" fontId="13" fillId="0" borderId="3" xfId="51" applyFont="1" applyBorder="1" applyAlignment="1">
      <alignment horizontal="center" vertical="center" wrapText="1"/>
    </xf>
    <xf numFmtId="0" fontId="13" fillId="0" borderId="22" xfId="51" applyFont="1" applyBorder="1" applyAlignment="1">
      <alignment horizontal="center" vertical="center" wrapText="1"/>
    </xf>
    <xf numFmtId="43" fontId="14" fillId="0" borderId="1" xfId="53" applyFont="1" applyBorder="1" applyAlignment="1">
      <alignment vertical="center" wrapText="1"/>
    </xf>
    <xf numFmtId="43" fontId="15" fillId="0" borderId="1" xfId="53" applyFont="1" applyBorder="1" applyAlignment="1">
      <alignment vertical="center" wrapText="1"/>
    </xf>
    <xf numFmtId="43" fontId="15" fillId="0" borderId="1" xfId="53" applyFont="1" applyBorder="1" applyAlignment="1">
      <alignment horizontal="right" vertical="center" wrapText="1"/>
    </xf>
    <xf numFmtId="0" fontId="14" fillId="0" borderId="1" xfId="51" applyFont="1" applyFill="1" applyBorder="1" applyAlignment="1">
      <alignment vertical="center" wrapText="1"/>
    </xf>
    <xf numFmtId="43" fontId="14" fillId="0" borderId="1" xfId="53" applyFont="1" applyBorder="1" applyAlignment="1">
      <alignment horizontal="right" vertical="center" wrapText="1"/>
    </xf>
    <xf numFmtId="0" fontId="15" fillId="0" borderId="1" xfId="51" applyFont="1" applyFill="1" applyBorder="1" applyAlignment="1">
      <alignment horizontal="left" vertical="center" wrapText="1"/>
    </xf>
    <xf numFmtId="0" fontId="15" fillId="0" borderId="1" xfId="51" applyFont="1" applyFill="1" applyBorder="1" applyAlignment="1">
      <alignment vertical="center" wrapText="1"/>
    </xf>
    <xf numFmtId="0" fontId="15" fillId="0" borderId="1" xfId="51" applyNumberFormat="1" applyFont="1" applyFill="1" applyBorder="1" applyAlignment="1">
      <alignment horizontal="left" vertical="center" wrapText="1"/>
    </xf>
    <xf numFmtId="0" fontId="15" fillId="0" borderId="0" xfId="51" applyFont="1" applyAlignment="1">
      <alignment vertical="center" wrapText="1"/>
    </xf>
    <xf numFmtId="0" fontId="13" fillId="3" borderId="1" xfId="0" applyNumberFormat="1" applyFont="1" applyFill="1" applyBorder="1" applyAlignment="1">
      <alignment horizontal="left" vertical="center" wrapText="1"/>
    </xf>
    <xf numFmtId="0" fontId="13" fillId="3" borderId="1" xfId="0" applyFont="1" applyFill="1" applyBorder="1" applyAlignment="1">
      <alignment horizontal="left" vertical="center" wrapText="1"/>
    </xf>
    <xf numFmtId="4" fontId="13" fillId="3" borderId="1" xfId="0" applyNumberFormat="1" applyFont="1" applyFill="1" applyBorder="1" applyAlignment="1">
      <alignment vertical="center" wrapText="1"/>
    </xf>
    <xf numFmtId="0" fontId="16" fillId="3" borderId="1" xfId="0" applyFont="1" applyFill="1" applyBorder="1" applyAlignment="1">
      <alignment horizontal="center" vertical="center" wrapText="1"/>
    </xf>
    <xf numFmtId="0" fontId="16" fillId="3" borderId="1" xfId="0" applyNumberFormat="1" applyFont="1" applyFill="1" applyBorder="1" applyAlignment="1">
      <alignment horizontal="left" vertical="center" wrapText="1"/>
    </xf>
    <xf numFmtId="0" fontId="16" fillId="3" borderId="1" xfId="0" applyFont="1" applyFill="1" applyBorder="1" applyAlignment="1">
      <alignment horizontal="left" vertical="center" wrapText="1"/>
    </xf>
    <xf numFmtId="4" fontId="16" fillId="3" borderId="1" xfId="0" applyNumberFormat="1" applyFont="1" applyFill="1" applyBorder="1" applyAlignment="1">
      <alignment vertical="center" wrapText="1"/>
    </xf>
    <xf numFmtId="0" fontId="25" fillId="0" borderId="0" xfId="51" applyFont="1" applyAlignment="1">
      <alignment horizontal="right" vertical="center" wrapText="1"/>
    </xf>
    <xf numFmtId="0" fontId="16" fillId="0" borderId="0" xfId="0" applyFont="1" applyAlignment="1">
      <alignment vertical="center" wrapText="1"/>
    </xf>
    <xf numFmtId="0" fontId="15" fillId="0" borderId="0" xfId="0" applyFont="1" applyAlignment="1">
      <alignment vertical="center" wrapText="1"/>
    </xf>
    <xf numFmtId="0" fontId="14" fillId="0" borderId="0" xfId="0" applyFont="1" applyAlignment="1">
      <alignment vertical="center" wrapText="1"/>
    </xf>
    <xf numFmtId="0" fontId="0" fillId="0" borderId="0" xfId="0" applyFont="1" applyFill="1">
      <alignment vertical="center"/>
    </xf>
    <xf numFmtId="0" fontId="0" fillId="0" borderId="0" xfId="0" applyFill="1">
      <alignment vertical="center"/>
    </xf>
    <xf numFmtId="0" fontId="4" fillId="0" borderId="0" xfId="0" applyFont="1" applyFill="1" applyAlignment="1">
      <alignment vertical="center" wrapText="1"/>
    </xf>
    <xf numFmtId="0" fontId="11" fillId="0" borderId="0" xfId="0" applyFont="1" applyFill="1" applyAlignment="1">
      <alignment horizontal="center" vertical="center" wrapText="1"/>
    </xf>
    <xf numFmtId="0" fontId="7" fillId="0" borderId="0" xfId="0" applyFont="1" applyFill="1" applyAlignment="1">
      <alignment vertical="center" wrapText="1"/>
    </xf>
    <xf numFmtId="0" fontId="1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13" fillId="0" borderId="1" xfId="0" applyFont="1" applyFill="1" applyBorder="1" applyAlignment="1">
      <alignment vertical="center" wrapText="1"/>
    </xf>
    <xf numFmtId="4" fontId="13" fillId="0" borderId="1" xfId="0" applyNumberFormat="1" applyFont="1" applyFill="1" applyBorder="1" applyAlignment="1">
      <alignment vertical="center" wrapText="1"/>
    </xf>
    <xf numFmtId="0" fontId="16" fillId="0" borderId="1" xfId="0" applyFont="1" applyFill="1" applyBorder="1" applyAlignment="1">
      <alignment vertical="center" wrapText="1"/>
    </xf>
    <xf numFmtId="0" fontId="13" fillId="0" borderId="1" xfId="0" applyNumberFormat="1" applyFont="1" applyFill="1" applyBorder="1" applyAlignment="1">
      <alignment horizontal="left" vertical="center" wrapText="1"/>
    </xf>
    <xf numFmtId="0" fontId="13" fillId="0" borderId="1" xfId="0" applyFont="1" applyFill="1" applyBorder="1" applyAlignment="1">
      <alignment horizontal="left" vertical="center" wrapText="1"/>
    </xf>
    <xf numFmtId="0" fontId="14" fillId="0" borderId="1" xfId="0" applyNumberFormat="1" applyFont="1" applyFill="1" applyBorder="1" applyAlignment="1">
      <alignment horizontal="left" vertical="center" wrapText="1"/>
    </xf>
    <xf numFmtId="0" fontId="14" fillId="0" borderId="1" xfId="0" applyFont="1" applyFill="1" applyBorder="1" applyAlignment="1">
      <alignment horizontal="left" vertical="center" wrapText="1"/>
    </xf>
    <xf numFmtId="4" fontId="14" fillId="0" borderId="1" xfId="0" applyNumberFormat="1" applyFont="1" applyFill="1" applyBorder="1" applyAlignment="1">
      <alignment horizontal="right" vertical="center" wrapText="1"/>
    </xf>
    <xf numFmtId="0" fontId="16" fillId="0" borderId="1" xfId="0" applyFont="1" applyFill="1" applyBorder="1" applyAlignment="1">
      <alignment horizontal="center" vertical="center" wrapText="1"/>
    </xf>
    <xf numFmtId="0" fontId="16" fillId="0" borderId="1" xfId="0" applyNumberFormat="1" applyFont="1" applyFill="1" applyBorder="1" applyAlignment="1">
      <alignment horizontal="left" vertical="center" wrapText="1"/>
    </xf>
    <xf numFmtId="0" fontId="16" fillId="0" borderId="1" xfId="0" applyFont="1" applyFill="1" applyBorder="1" applyAlignment="1">
      <alignment horizontal="left" vertical="center" wrapText="1"/>
    </xf>
    <xf numFmtId="4" fontId="16" fillId="0" borderId="1" xfId="0" applyNumberFormat="1" applyFont="1" applyFill="1" applyBorder="1" applyAlignment="1">
      <alignment vertical="center" wrapText="1"/>
    </xf>
    <xf numFmtId="0" fontId="2" fillId="0" borderId="0" xfId="0" applyFont="1" applyFill="1" applyAlignment="1">
      <alignment horizontal="center" vertical="center"/>
    </xf>
    <xf numFmtId="0" fontId="7" fillId="0" borderId="0" xfId="0" applyFont="1" applyFill="1" applyAlignment="1">
      <alignment horizontal="right" vertical="center" wrapText="1"/>
    </xf>
    <xf numFmtId="0" fontId="14" fillId="0" borderId="17" xfId="0" applyFont="1" applyFill="1" applyBorder="1" applyAlignment="1">
      <alignment horizontal="center" vertical="center" wrapText="1"/>
    </xf>
    <xf numFmtId="0" fontId="0" fillId="0" borderId="13" xfId="0" applyFont="1" applyFill="1" applyBorder="1">
      <alignment vertical="center"/>
    </xf>
    <xf numFmtId="0" fontId="24" fillId="0" borderId="0" xfId="0" applyFont="1" applyFill="1">
      <alignment vertical="center"/>
    </xf>
    <xf numFmtId="0" fontId="13" fillId="0" borderId="1"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4" fillId="0" borderId="0" xfId="0" applyFont="1" applyFill="1" applyAlignment="1">
      <alignment horizontal="center" vertical="center" wrapText="1"/>
    </xf>
    <xf numFmtId="0" fontId="7" fillId="0" borderId="0" xfId="0" applyFont="1" applyFill="1" applyAlignment="1">
      <alignment horizontal="left" vertical="center" wrapText="1"/>
    </xf>
    <xf numFmtId="0" fontId="25" fillId="0" borderId="0" xfId="51" applyFont="1" applyFill="1" applyAlignment="1">
      <alignment horizontal="right" vertical="center" wrapText="1"/>
    </xf>
    <xf numFmtId="0" fontId="14" fillId="0" borderId="1" xfId="0" applyFont="1" applyFill="1" applyBorder="1" applyAlignment="1">
      <alignment vertical="center" wrapText="1"/>
    </xf>
    <xf numFmtId="0" fontId="26" fillId="0" borderId="0" xfId="0" applyFont="1" applyAlignment="1">
      <alignment horizontal="center" vertical="center" wrapText="1"/>
    </xf>
    <xf numFmtId="177" fontId="0" fillId="0" borderId="0" xfId="0" applyNumberFormat="1">
      <alignment vertical="center"/>
    </xf>
    <xf numFmtId="10" fontId="0" fillId="0" borderId="0" xfId="3" applyNumberFormat="1" applyFont="1">
      <alignment vertical="center"/>
    </xf>
    <xf numFmtId="0" fontId="5" fillId="0" borderId="0" xfId="0" applyFont="1" applyFill="1" applyAlignment="1">
      <alignment horizontal="center" vertical="center" wrapText="1"/>
    </xf>
    <xf numFmtId="0" fontId="7" fillId="0" borderId="1" xfId="0" applyFont="1" applyFill="1" applyBorder="1" applyAlignment="1">
      <alignment horizontal="left" vertical="center" wrapText="1"/>
    </xf>
    <xf numFmtId="0" fontId="27" fillId="0" borderId="1" xfId="0" applyFont="1" applyFill="1" applyBorder="1" applyAlignment="1">
      <alignment horizontal="center" vertical="center" wrapText="1"/>
    </xf>
    <xf numFmtId="0" fontId="27" fillId="0" borderId="1" xfId="0" applyFont="1" applyFill="1" applyBorder="1" applyAlignment="1">
      <alignment horizontal="left" vertical="center" wrapText="1"/>
    </xf>
    <xf numFmtId="0" fontId="27" fillId="0" borderId="3" xfId="0" applyFont="1" applyFill="1" applyBorder="1" applyAlignment="1">
      <alignment horizontal="left" vertical="center" wrapText="1"/>
    </xf>
    <xf numFmtId="0" fontId="28" fillId="0" borderId="2" xfId="0" applyFont="1" applyFill="1" applyBorder="1">
      <alignment vertical="center"/>
    </xf>
    <xf numFmtId="0" fontId="3" fillId="0" borderId="0" xfId="0" applyFont="1" applyFill="1">
      <alignment vertical="center"/>
    </xf>
    <xf numFmtId="0" fontId="3" fillId="0" borderId="0" xfId="0" applyFont="1" applyFill="1" applyAlignment="1">
      <alignment horizontal="left" vertical="center"/>
    </xf>
    <xf numFmtId="0" fontId="0" fillId="0" borderId="0" xfId="0" applyFont="1" applyFill="1" applyAlignment="1">
      <alignment vertical="center"/>
    </xf>
    <xf numFmtId="0" fontId="4" fillId="0" borderId="0" xfId="0" applyFont="1" applyFill="1" applyBorder="1" applyAlignment="1">
      <alignment vertical="center" wrapText="1"/>
    </xf>
    <xf numFmtId="0" fontId="29" fillId="0" borderId="0" xfId="0" applyFont="1" applyFill="1" applyBorder="1" applyAlignment="1">
      <alignment horizontal="center" vertical="center" wrapText="1"/>
    </xf>
    <xf numFmtId="0" fontId="30" fillId="0" borderId="0" xfId="0" applyFont="1" applyFill="1" applyBorder="1" applyAlignment="1">
      <alignment vertical="center" wrapText="1"/>
    </xf>
    <xf numFmtId="0" fontId="26" fillId="0" borderId="0" xfId="0" applyFont="1" applyFill="1" applyBorder="1" applyAlignment="1">
      <alignment horizontal="left" vertical="center" wrapText="1"/>
    </xf>
  </cellXfs>
  <cellStyles count="6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千位分隔 2" xfId="52"/>
    <cellStyle name="千位分隔 2 2" xfId="53"/>
    <cellStyle name="常规 18" xfId="54"/>
    <cellStyle name="常规 16" xfId="55"/>
    <cellStyle name="常规 17" xfId="56"/>
    <cellStyle name="常规 25" xfId="57"/>
    <cellStyle name="常规 19" xfId="58"/>
    <cellStyle name="常规 22" xfId="59"/>
    <cellStyle name="常规 14" xfId="60"/>
    <cellStyle name="常规 21" xfId="61"/>
    <cellStyle name="常规 23" xfId="62"/>
    <cellStyle name="常规 26" xfId="63"/>
    <cellStyle name="常规 12" xfId="64"/>
    <cellStyle name="常规 24" xfId="65"/>
    <cellStyle name="常规_9.岳阳市2017年市直部门政府采购预算表" xfId="66"/>
    <cellStyle name="Normal 1"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tyles" Target="styles.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O9"/>
  <sheetViews>
    <sheetView tabSelected="1" workbookViewId="0">
      <selection activeCell="E8" sqref="E8:I8"/>
    </sheetView>
  </sheetViews>
  <sheetFormatPr defaultColWidth="10" defaultRowHeight="13.5"/>
  <cols>
    <col min="1" max="15" width="9.76666666666667" style="231" customWidth="1"/>
    <col min="16" max="16384" width="10" style="231"/>
  </cols>
  <sheetData>
    <row r="1" s="231" customFormat="1" ht="16.35" customHeight="1" spans="1:1">
      <c r="A1" s="232"/>
    </row>
    <row r="2" s="231" customFormat="1" ht="122.8" customHeight="1" spans="1:15">
      <c r="A2" s="233" t="s">
        <v>0</v>
      </c>
      <c r="B2" s="233"/>
      <c r="C2" s="233"/>
      <c r="D2" s="233"/>
      <c r="E2" s="233"/>
      <c r="F2" s="233"/>
      <c r="G2" s="233"/>
      <c r="H2" s="233"/>
      <c r="I2" s="233"/>
      <c r="J2" s="233"/>
      <c r="K2" s="233"/>
      <c r="L2" s="233"/>
      <c r="M2" s="233"/>
      <c r="N2" s="233"/>
      <c r="O2" s="233"/>
    </row>
    <row r="3" s="231" customFormat="1" ht="16.35" customHeight="1"/>
    <row r="4" s="231" customFormat="1" ht="16.35" customHeight="1"/>
    <row r="5" s="231" customFormat="1" ht="16.35" customHeight="1"/>
    <row r="6" s="231" customFormat="1" ht="16.35" customHeight="1"/>
    <row r="7" s="231" customFormat="1" ht="68.4" customHeight="1" spans="3:9">
      <c r="C7" s="234" t="s">
        <v>1</v>
      </c>
      <c r="D7" s="234"/>
      <c r="E7" s="235">
        <v>417001</v>
      </c>
      <c r="F7" s="235"/>
      <c r="G7" s="235"/>
      <c r="H7" s="235"/>
      <c r="I7" s="235"/>
    </row>
    <row r="8" s="231" customFormat="1" ht="68.4" customHeight="1" spans="3:9">
      <c r="C8" s="234" t="s">
        <v>2</v>
      </c>
      <c r="D8" s="234"/>
      <c r="E8" s="235" t="s">
        <v>3</v>
      </c>
      <c r="F8" s="235"/>
      <c r="G8" s="235"/>
      <c r="H8" s="235"/>
      <c r="I8" s="235"/>
    </row>
    <row r="9" s="231" customFormat="1" ht="68.4" customHeight="1" spans="3:8">
      <c r="C9" s="234" t="s">
        <v>4</v>
      </c>
      <c r="D9" s="234"/>
      <c r="E9" s="232"/>
      <c r="F9" s="232"/>
      <c r="G9" s="232"/>
      <c r="H9" s="23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C32"/>
  <sheetViews>
    <sheetView zoomScale="85" zoomScaleNormal="85" workbookViewId="0">
      <pane xSplit="2" ySplit="3" topLeftCell="C4" activePane="bottomRight" state="frozen"/>
      <selection/>
      <selection pane="topRight"/>
      <selection pane="bottomLeft"/>
      <selection pane="bottomRight" activeCell="C7" sqref="C7"/>
    </sheetView>
  </sheetViews>
  <sheetFormatPr defaultColWidth="10" defaultRowHeight="13.5" outlineLevelCol="2"/>
  <cols>
    <col min="1" max="1" width="6.33333333333333" style="190" customWidth="1"/>
    <col min="2" max="2" width="9.88333333333333" style="190" customWidth="1"/>
    <col min="3" max="3" width="52.3333333333333" style="190" customWidth="1"/>
    <col min="4" max="16384" width="10" style="190"/>
  </cols>
  <sheetData>
    <row r="1" ht="32.7" customHeight="1" spans="1:3">
      <c r="A1" s="191"/>
      <c r="B1" s="223" t="s">
        <v>5</v>
      </c>
      <c r="C1" s="223"/>
    </row>
    <row r="2" ht="25.05" customHeight="1" spans="2:3">
      <c r="B2" s="223"/>
      <c r="C2" s="223"/>
    </row>
    <row r="3" ht="31.05" customHeight="1" spans="2:3">
      <c r="B3" s="224" t="s">
        <v>6</v>
      </c>
      <c r="C3" s="224"/>
    </row>
    <row r="4" ht="32.55" customHeight="1" spans="2:3">
      <c r="B4" s="225">
        <v>1</v>
      </c>
      <c r="C4" s="226" t="s">
        <v>7</v>
      </c>
    </row>
    <row r="5" ht="32.55" customHeight="1" spans="2:3">
      <c r="B5" s="225">
        <v>2</v>
      </c>
      <c r="C5" s="226" t="s">
        <v>8</v>
      </c>
    </row>
    <row r="6" ht="32.55" customHeight="1" spans="2:3">
      <c r="B6" s="225">
        <v>3</v>
      </c>
      <c r="C6" s="226" t="s">
        <v>9</v>
      </c>
    </row>
    <row r="7" ht="32.55" customHeight="1" spans="2:3">
      <c r="B7" s="225">
        <v>4</v>
      </c>
      <c r="C7" s="226" t="s">
        <v>10</v>
      </c>
    </row>
    <row r="8" ht="32.55" customHeight="1" spans="2:3">
      <c r="B8" s="225">
        <v>5</v>
      </c>
      <c r="C8" s="226" t="s">
        <v>11</v>
      </c>
    </row>
    <row r="9" ht="32.55" customHeight="1" spans="2:3">
      <c r="B9" s="225">
        <v>6</v>
      </c>
      <c r="C9" s="226" t="s">
        <v>12</v>
      </c>
    </row>
    <row r="10" ht="32.55" customHeight="1" spans="2:3">
      <c r="B10" s="225">
        <v>7</v>
      </c>
      <c r="C10" s="226" t="s">
        <v>13</v>
      </c>
    </row>
    <row r="11" ht="32.55" customHeight="1" spans="2:3">
      <c r="B11" s="225">
        <v>8</v>
      </c>
      <c r="C11" s="226" t="s">
        <v>14</v>
      </c>
    </row>
    <row r="12" ht="32.55" customHeight="1" spans="2:3">
      <c r="B12" s="225">
        <v>9</v>
      </c>
      <c r="C12" s="226" t="s">
        <v>15</v>
      </c>
    </row>
    <row r="13" ht="32.55" customHeight="1" spans="2:3">
      <c r="B13" s="225">
        <v>10</v>
      </c>
      <c r="C13" s="226" t="s">
        <v>16</v>
      </c>
    </row>
    <row r="14" ht="32.55" customHeight="1" spans="2:3">
      <c r="B14" s="225">
        <v>11</v>
      </c>
      <c r="C14" s="226" t="s">
        <v>17</v>
      </c>
    </row>
    <row r="15" ht="32.55" customHeight="1" spans="2:3">
      <c r="B15" s="225">
        <v>12</v>
      </c>
      <c r="C15" s="226" t="s">
        <v>18</v>
      </c>
    </row>
    <row r="16" ht="32.55" customHeight="1" spans="2:3">
      <c r="B16" s="225">
        <v>13</v>
      </c>
      <c r="C16" s="226" t="s">
        <v>19</v>
      </c>
    </row>
    <row r="17" ht="32.55" customHeight="1" spans="2:3">
      <c r="B17" s="225">
        <v>14</v>
      </c>
      <c r="C17" s="226" t="s">
        <v>20</v>
      </c>
    </row>
    <row r="18" ht="32.55" customHeight="1" spans="2:3">
      <c r="B18" s="225">
        <v>15</v>
      </c>
      <c r="C18" s="226" t="s">
        <v>21</v>
      </c>
    </row>
    <row r="19" ht="32.55" customHeight="1" spans="2:3">
      <c r="B19" s="225">
        <v>16</v>
      </c>
      <c r="C19" s="226" t="s">
        <v>22</v>
      </c>
    </row>
    <row r="20" ht="32.55" customHeight="1" spans="2:3">
      <c r="B20" s="225">
        <v>17</v>
      </c>
      <c r="C20" s="226" t="s">
        <v>23</v>
      </c>
    </row>
    <row r="21" ht="32.55" customHeight="1" spans="2:3">
      <c r="B21" s="225">
        <v>18</v>
      </c>
      <c r="C21" s="226" t="s">
        <v>24</v>
      </c>
    </row>
    <row r="22" ht="32.55" customHeight="1" spans="2:3">
      <c r="B22" s="225">
        <v>19</v>
      </c>
      <c r="C22" s="226" t="s">
        <v>25</v>
      </c>
    </row>
    <row r="23" ht="32.55" customHeight="1" spans="2:3">
      <c r="B23" s="225">
        <v>20</v>
      </c>
      <c r="C23" s="226" t="s">
        <v>26</v>
      </c>
    </row>
    <row r="24" ht="32.55" customHeight="1" spans="2:3">
      <c r="B24" s="225">
        <v>21</v>
      </c>
      <c r="C24" s="226" t="s">
        <v>27</v>
      </c>
    </row>
    <row r="25" ht="32.55" customHeight="1" spans="2:3">
      <c r="B25" s="225">
        <v>22</v>
      </c>
      <c r="C25" s="226" t="s">
        <v>28</v>
      </c>
    </row>
    <row r="26" ht="32.55" customHeight="1" spans="2:3">
      <c r="B26" s="225">
        <v>23</v>
      </c>
      <c r="C26" s="226" t="s">
        <v>29</v>
      </c>
    </row>
    <row r="27" ht="32.55" customHeight="1" spans="2:3">
      <c r="B27" s="225">
        <v>24</v>
      </c>
      <c r="C27" s="227" t="s">
        <v>30</v>
      </c>
    </row>
    <row r="28" ht="27" customHeight="1" spans="2:3">
      <c r="B28" s="225">
        <v>25</v>
      </c>
      <c r="C28" s="228" t="s">
        <v>31</v>
      </c>
    </row>
    <row r="29" ht="27" customHeight="1" spans="2:3">
      <c r="B29" s="225">
        <v>26</v>
      </c>
      <c r="C29" s="228" t="s">
        <v>32</v>
      </c>
    </row>
    <row r="30" ht="30" customHeight="1" spans="2:3">
      <c r="B30" s="229"/>
      <c r="C30" s="229"/>
    </row>
    <row r="32" spans="2:3">
      <c r="B32" s="230"/>
      <c r="C32" s="230"/>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K40"/>
  <sheetViews>
    <sheetView zoomScale="130" zoomScaleNormal="130" workbookViewId="0">
      <selection activeCell="B33" sqref="B33"/>
    </sheetView>
  </sheetViews>
  <sheetFormatPr defaultColWidth="10" defaultRowHeight="13.5"/>
  <cols>
    <col min="1" max="1" width="29.4416666666667" customWidth="1"/>
    <col min="2" max="2" width="10.2166666666667" customWidth="1"/>
    <col min="3" max="3" width="23.1083333333333" customWidth="1"/>
    <col min="4" max="4" width="10.5583333333333" customWidth="1"/>
    <col min="5" max="5" width="24" customWidth="1"/>
    <col min="6" max="6" width="10.4416666666667" customWidth="1"/>
    <col min="7" max="7" width="20.2166666666667" customWidth="1"/>
    <col min="8" max="8" width="11" customWidth="1"/>
    <col min="9" max="9" width="9.775" customWidth="1"/>
    <col min="10" max="10" width="11.5"/>
    <col min="11" max="11" width="12.625"/>
  </cols>
  <sheetData>
    <row r="1" ht="15" customHeight="1" spans="1:8">
      <c r="A1" s="68"/>
      <c r="H1" s="185" t="s">
        <v>33</v>
      </c>
    </row>
    <row r="2" ht="24.15" customHeight="1" spans="1:8">
      <c r="A2" s="220" t="s">
        <v>7</v>
      </c>
      <c r="B2" s="220"/>
      <c r="C2" s="220"/>
      <c r="D2" s="220"/>
      <c r="E2" s="220"/>
      <c r="F2" s="220"/>
      <c r="G2" s="220"/>
      <c r="H2" s="220"/>
    </row>
    <row r="3" ht="17.25" customHeight="1" spans="1:8">
      <c r="A3" s="33" t="s">
        <v>34</v>
      </c>
      <c r="B3" s="33"/>
      <c r="C3" s="33"/>
      <c r="D3" s="33"/>
      <c r="E3" s="33"/>
      <c r="F3" s="33"/>
      <c r="G3" s="64" t="s">
        <v>35</v>
      </c>
      <c r="H3" s="64"/>
    </row>
    <row r="4" ht="17.85" customHeight="1" spans="1:8">
      <c r="A4" s="34" t="s">
        <v>36</v>
      </c>
      <c r="B4" s="34"/>
      <c r="C4" s="34" t="s">
        <v>37</v>
      </c>
      <c r="D4" s="34"/>
      <c r="E4" s="34"/>
      <c r="F4" s="34"/>
      <c r="G4" s="34"/>
      <c r="H4" s="34"/>
    </row>
    <row r="5" ht="22.35" customHeight="1" spans="1:8">
      <c r="A5" s="34" t="s">
        <v>38</v>
      </c>
      <c r="B5" s="34" t="s">
        <v>39</v>
      </c>
      <c r="C5" s="34" t="s">
        <v>40</v>
      </c>
      <c r="D5" s="34" t="s">
        <v>39</v>
      </c>
      <c r="E5" s="34" t="s">
        <v>41</v>
      </c>
      <c r="F5" s="34" t="s">
        <v>39</v>
      </c>
      <c r="G5" s="34" t="s">
        <v>42</v>
      </c>
      <c r="H5" s="34" t="s">
        <v>39</v>
      </c>
    </row>
    <row r="6" ht="16.2" customHeight="1" spans="1:11">
      <c r="A6" s="73" t="s">
        <v>43</v>
      </c>
      <c r="B6" s="48">
        <v>1936.93</v>
      </c>
      <c r="C6" s="50" t="s">
        <v>44</v>
      </c>
      <c r="D6" s="48"/>
      <c r="E6" s="73" t="s">
        <v>45</v>
      </c>
      <c r="F6" s="72">
        <v>1773.93</v>
      </c>
      <c r="G6" s="50" t="s">
        <v>46</v>
      </c>
      <c r="H6" s="48"/>
      <c r="I6" s="221"/>
      <c r="J6" s="221"/>
      <c r="K6" s="222"/>
    </row>
    <row r="7" ht="16.2" customHeight="1" spans="1:9">
      <c r="A7" s="50" t="s">
        <v>47</v>
      </c>
      <c r="B7" s="48">
        <v>1936.93</v>
      </c>
      <c r="C7" s="50" t="s">
        <v>48</v>
      </c>
      <c r="D7" s="48"/>
      <c r="E7" s="50" t="s">
        <v>49</v>
      </c>
      <c r="F7" s="48">
        <v>1268.42</v>
      </c>
      <c r="G7" s="50" t="s">
        <v>50</v>
      </c>
      <c r="H7" s="48"/>
      <c r="I7" s="221"/>
    </row>
    <row r="8" ht="16.2" customHeight="1" spans="1:9">
      <c r="A8" s="73" t="s">
        <v>51</v>
      </c>
      <c r="B8" s="48"/>
      <c r="C8" s="50" t="s">
        <v>52</v>
      </c>
      <c r="D8" s="48"/>
      <c r="E8" s="50" t="s">
        <v>53</v>
      </c>
      <c r="F8" s="48">
        <v>147.6</v>
      </c>
      <c r="G8" s="50" t="s">
        <v>54</v>
      </c>
      <c r="H8" s="48"/>
      <c r="I8" s="221"/>
    </row>
    <row r="9" ht="16.2" customHeight="1" spans="1:9">
      <c r="A9" s="50" t="s">
        <v>55</v>
      </c>
      <c r="B9" s="48"/>
      <c r="C9" s="50" t="s">
        <v>56</v>
      </c>
      <c r="D9" s="48"/>
      <c r="E9" s="50" t="s">
        <v>57</v>
      </c>
      <c r="F9" s="48">
        <v>357.91</v>
      </c>
      <c r="G9" s="50" t="s">
        <v>58</v>
      </c>
      <c r="H9" s="48"/>
      <c r="I9" s="221"/>
    </row>
    <row r="10" ht="16.2" customHeight="1" spans="1:10">
      <c r="A10" s="50" t="s">
        <v>59</v>
      </c>
      <c r="B10" s="48"/>
      <c r="C10" s="50" t="s">
        <v>60</v>
      </c>
      <c r="D10" s="48"/>
      <c r="E10" s="73" t="s">
        <v>61</v>
      </c>
      <c r="F10" s="72">
        <v>163</v>
      </c>
      <c r="G10" s="50" t="s">
        <v>62</v>
      </c>
      <c r="H10" s="48">
        <f>F7+F8+F10</f>
        <v>1579.02</v>
      </c>
      <c r="I10" s="221"/>
      <c r="J10" s="221"/>
    </row>
    <row r="11" ht="16.2" customHeight="1" spans="1:9">
      <c r="A11" s="50" t="s">
        <v>63</v>
      </c>
      <c r="B11" s="48"/>
      <c r="C11" s="50" t="s">
        <v>64</v>
      </c>
      <c r="D11" s="48"/>
      <c r="E11" s="50" t="s">
        <v>65</v>
      </c>
      <c r="F11" s="48"/>
      <c r="G11" s="50" t="s">
        <v>66</v>
      </c>
      <c r="H11" s="48"/>
      <c r="I11" s="221"/>
    </row>
    <row r="12" ht="16.2" customHeight="1" spans="1:9">
      <c r="A12" s="50" t="s">
        <v>67</v>
      </c>
      <c r="B12" s="48"/>
      <c r="C12" s="50" t="s">
        <v>68</v>
      </c>
      <c r="D12" s="48"/>
      <c r="E12" s="50" t="s">
        <v>69</v>
      </c>
      <c r="F12" s="48">
        <v>163</v>
      </c>
      <c r="G12" s="50" t="s">
        <v>70</v>
      </c>
      <c r="H12" s="48"/>
      <c r="I12" s="221"/>
    </row>
    <row r="13" ht="16.2" customHeight="1" spans="1:11">
      <c r="A13" s="50" t="s">
        <v>71</v>
      </c>
      <c r="B13" s="48"/>
      <c r="C13" s="50" t="s">
        <v>72</v>
      </c>
      <c r="D13" s="48">
        <v>495.12</v>
      </c>
      <c r="E13" s="50" t="s">
        <v>73</v>
      </c>
      <c r="F13" s="48"/>
      <c r="G13" s="50" t="s">
        <v>74</v>
      </c>
      <c r="H13" s="48"/>
      <c r="K13" s="222"/>
    </row>
    <row r="14" ht="16.2" customHeight="1" spans="1:8">
      <c r="A14" s="50" t="s">
        <v>75</v>
      </c>
      <c r="B14" s="48"/>
      <c r="C14" s="50" t="s">
        <v>76</v>
      </c>
      <c r="D14" s="48"/>
      <c r="E14" s="50" t="s">
        <v>77</v>
      </c>
      <c r="F14" s="48"/>
      <c r="G14" s="50" t="s">
        <v>78</v>
      </c>
      <c r="H14" s="48">
        <f>F9</f>
        <v>357.91</v>
      </c>
    </row>
    <row r="15" ht="16.2" customHeight="1" spans="1:11">
      <c r="A15" s="50" t="s">
        <v>79</v>
      </c>
      <c r="B15" s="48"/>
      <c r="C15" s="50" t="s">
        <v>80</v>
      </c>
      <c r="D15" s="48">
        <v>51.28</v>
      </c>
      <c r="E15" s="50" t="s">
        <v>81</v>
      </c>
      <c r="F15" s="48"/>
      <c r="G15" s="50" t="s">
        <v>82</v>
      </c>
      <c r="H15" s="48"/>
      <c r="I15" s="222"/>
      <c r="K15" s="222"/>
    </row>
    <row r="16" ht="16.2" customHeight="1" spans="1:8">
      <c r="A16" s="50" t="s">
        <v>83</v>
      </c>
      <c r="B16" s="48"/>
      <c r="C16" s="50" t="s">
        <v>84</v>
      </c>
      <c r="D16" s="48"/>
      <c r="E16" s="50" t="s">
        <v>85</v>
      </c>
      <c r="F16" s="48"/>
      <c r="G16" s="50" t="s">
        <v>86</v>
      </c>
      <c r="H16" s="48"/>
    </row>
    <row r="17" ht="16.2" customHeight="1" spans="1:11">
      <c r="A17" s="50" t="s">
        <v>87</v>
      </c>
      <c r="B17" s="48"/>
      <c r="C17" s="50" t="s">
        <v>88</v>
      </c>
      <c r="D17" s="48">
        <v>1296.48</v>
      </c>
      <c r="E17" s="50" t="s">
        <v>89</v>
      </c>
      <c r="F17" s="48"/>
      <c r="G17" s="50" t="s">
        <v>90</v>
      </c>
      <c r="H17" s="48"/>
      <c r="K17" s="222"/>
    </row>
    <row r="18" ht="16.2" customHeight="1" spans="1:8">
      <c r="A18" s="50" t="s">
        <v>91</v>
      </c>
      <c r="B18" s="48"/>
      <c r="C18" s="50" t="s">
        <v>92</v>
      </c>
      <c r="D18" s="48"/>
      <c r="E18" s="50" t="s">
        <v>93</v>
      </c>
      <c r="F18" s="48"/>
      <c r="G18" s="50" t="s">
        <v>94</v>
      </c>
      <c r="H18" s="48"/>
    </row>
    <row r="19" ht="16.2" customHeight="1" spans="1:8">
      <c r="A19" s="50" t="s">
        <v>95</v>
      </c>
      <c r="B19" s="48"/>
      <c r="C19" s="50" t="s">
        <v>96</v>
      </c>
      <c r="D19" s="48"/>
      <c r="E19" s="50" t="s">
        <v>97</v>
      </c>
      <c r="F19" s="48"/>
      <c r="G19" s="50" t="s">
        <v>98</v>
      </c>
      <c r="H19" s="48"/>
    </row>
    <row r="20" ht="16.2" customHeight="1" spans="1:8">
      <c r="A20" s="73" t="s">
        <v>99</v>
      </c>
      <c r="B20" s="72"/>
      <c r="C20" s="50" t="s">
        <v>100</v>
      </c>
      <c r="D20" s="72"/>
      <c r="E20" s="50" t="s">
        <v>101</v>
      </c>
      <c r="F20" s="72"/>
      <c r="G20" s="50"/>
      <c r="H20" s="72"/>
    </row>
    <row r="21" ht="16.2" customHeight="1" spans="1:8">
      <c r="A21" s="73" t="s">
        <v>102</v>
      </c>
      <c r="B21" s="72"/>
      <c r="C21" s="50" t="s">
        <v>103</v>
      </c>
      <c r="D21" s="72"/>
      <c r="E21" s="73" t="s">
        <v>104</v>
      </c>
      <c r="F21" s="72"/>
      <c r="G21" s="50"/>
      <c r="H21" s="72"/>
    </row>
    <row r="22" ht="16.2" customHeight="1" spans="1:8">
      <c r="A22" s="73" t="s">
        <v>105</v>
      </c>
      <c r="B22" s="72"/>
      <c r="C22" s="50" t="s">
        <v>106</v>
      </c>
      <c r="D22" s="72"/>
      <c r="E22" s="50"/>
      <c r="F22" s="72"/>
      <c r="G22" s="50"/>
      <c r="H22" s="72"/>
    </row>
    <row r="23" ht="16.2" customHeight="1" spans="1:8">
      <c r="A23" s="73" t="s">
        <v>107</v>
      </c>
      <c r="B23" s="72"/>
      <c r="C23" s="50" t="s">
        <v>108</v>
      </c>
      <c r="D23" s="72"/>
      <c r="E23" s="50"/>
      <c r="F23" s="72"/>
      <c r="G23" s="50"/>
      <c r="H23" s="72"/>
    </row>
    <row r="24" ht="16.2" customHeight="1" spans="1:8">
      <c r="A24" s="73" t="s">
        <v>109</v>
      </c>
      <c r="B24" s="72"/>
      <c r="C24" s="50" t="s">
        <v>110</v>
      </c>
      <c r="D24" s="72"/>
      <c r="E24" s="50"/>
      <c r="F24" s="72"/>
      <c r="G24" s="50"/>
      <c r="H24" s="72"/>
    </row>
    <row r="25" ht="16.2" customHeight="1" spans="1:11">
      <c r="A25" s="50" t="s">
        <v>111</v>
      </c>
      <c r="B25" s="48"/>
      <c r="C25" s="50" t="s">
        <v>112</v>
      </c>
      <c r="D25" s="48">
        <v>94.05</v>
      </c>
      <c r="E25" s="50"/>
      <c r="F25" s="48"/>
      <c r="G25" s="50"/>
      <c r="H25" s="48"/>
      <c r="I25" s="222"/>
      <c r="K25" s="222"/>
    </row>
    <row r="26" ht="16.2" customHeight="1" spans="1:8">
      <c r="A26" s="50" t="s">
        <v>113</v>
      </c>
      <c r="B26" s="48"/>
      <c r="C26" s="50" t="s">
        <v>114</v>
      </c>
      <c r="D26" s="48"/>
      <c r="E26" s="50"/>
      <c r="F26" s="48"/>
      <c r="G26" s="50"/>
      <c r="H26" s="48"/>
    </row>
    <row r="27" ht="16.2" customHeight="1" spans="1:8">
      <c r="A27" s="50" t="s">
        <v>115</v>
      </c>
      <c r="B27" s="48"/>
      <c r="C27" s="50" t="s">
        <v>116</v>
      </c>
      <c r="D27" s="48"/>
      <c r="E27" s="50"/>
      <c r="F27" s="48"/>
      <c r="G27" s="50"/>
      <c r="H27" s="48"/>
    </row>
    <row r="28" ht="16.2" customHeight="1" spans="1:8">
      <c r="A28" s="73" t="s">
        <v>117</v>
      </c>
      <c r="B28" s="72"/>
      <c r="C28" s="50" t="s">
        <v>118</v>
      </c>
      <c r="D28" s="72"/>
      <c r="E28" s="50"/>
      <c r="F28" s="72"/>
      <c r="G28" s="50"/>
      <c r="H28" s="72"/>
    </row>
    <row r="29" ht="16.2" customHeight="1" spans="1:8">
      <c r="A29" s="73" t="s">
        <v>119</v>
      </c>
      <c r="B29" s="72"/>
      <c r="C29" s="50" t="s">
        <v>120</v>
      </c>
      <c r="D29" s="72"/>
      <c r="E29" s="50"/>
      <c r="F29" s="72"/>
      <c r="G29" s="50"/>
      <c r="H29" s="72"/>
    </row>
    <row r="30" ht="16.2" customHeight="1" spans="1:8">
      <c r="A30" s="73" t="s">
        <v>121</v>
      </c>
      <c r="B30" s="72"/>
      <c r="C30" s="50" t="s">
        <v>122</v>
      </c>
      <c r="D30" s="72"/>
      <c r="E30" s="50"/>
      <c r="F30" s="72"/>
      <c r="G30" s="50"/>
      <c r="H30" s="72"/>
    </row>
    <row r="31" ht="16.2" customHeight="1" spans="1:8">
      <c r="A31" s="73" t="s">
        <v>123</v>
      </c>
      <c r="B31" s="72"/>
      <c r="C31" s="50" t="s">
        <v>124</v>
      </c>
      <c r="D31" s="72"/>
      <c r="E31" s="50"/>
      <c r="F31" s="72"/>
      <c r="G31" s="50"/>
      <c r="H31" s="72"/>
    </row>
    <row r="32" ht="16.2" customHeight="1" spans="1:8">
      <c r="A32" s="73" t="s">
        <v>125</v>
      </c>
      <c r="B32" s="72"/>
      <c r="C32" s="50" t="s">
        <v>126</v>
      </c>
      <c r="D32" s="72"/>
      <c r="E32" s="50"/>
      <c r="F32" s="72"/>
      <c r="G32" s="50"/>
      <c r="H32" s="72"/>
    </row>
    <row r="33" ht="16.2" customHeight="1" spans="1:8">
      <c r="A33" s="50"/>
      <c r="B33" s="50"/>
      <c r="C33" s="50" t="s">
        <v>127</v>
      </c>
      <c r="D33" s="50"/>
      <c r="E33" s="50"/>
      <c r="F33" s="50"/>
      <c r="G33" s="50"/>
      <c r="H33" s="50"/>
    </row>
    <row r="34" ht="16.2" customHeight="1" spans="1:8">
      <c r="A34" s="50"/>
      <c r="B34" s="50"/>
      <c r="C34" s="50" t="s">
        <v>128</v>
      </c>
      <c r="D34" s="50"/>
      <c r="E34" s="50"/>
      <c r="F34" s="50"/>
      <c r="G34" s="50"/>
      <c r="H34" s="50"/>
    </row>
    <row r="35" ht="16.2" customHeight="1" spans="1:8">
      <c r="A35" s="50"/>
      <c r="B35" s="50"/>
      <c r="C35" s="50" t="s">
        <v>129</v>
      </c>
      <c r="D35" s="50"/>
      <c r="E35" s="50"/>
      <c r="F35" s="50"/>
      <c r="G35" s="50"/>
      <c r="H35" s="50"/>
    </row>
    <row r="36" ht="16.2" customHeight="1" spans="1:8">
      <c r="A36" s="50"/>
      <c r="B36" s="50"/>
      <c r="C36" s="50"/>
      <c r="D36" s="50"/>
      <c r="E36" s="50"/>
      <c r="F36" s="50"/>
      <c r="G36" s="50"/>
      <c r="H36" s="50"/>
    </row>
    <row r="37" ht="16.2" customHeight="1" spans="1:8">
      <c r="A37" s="73" t="s">
        <v>130</v>
      </c>
      <c r="B37" s="72">
        <f>B6</f>
        <v>1936.93</v>
      </c>
      <c r="C37" s="73" t="s">
        <v>131</v>
      </c>
      <c r="D37" s="72">
        <f>B37</f>
        <v>1936.93</v>
      </c>
      <c r="E37" s="73" t="s">
        <v>131</v>
      </c>
      <c r="F37" s="72">
        <f>B37</f>
        <v>1936.93</v>
      </c>
      <c r="G37" s="73" t="s">
        <v>131</v>
      </c>
      <c r="H37" s="72">
        <f>B37</f>
        <v>1936.93</v>
      </c>
    </row>
    <row r="38" ht="16.2" customHeight="1" spans="1:8">
      <c r="A38" s="73" t="s">
        <v>132</v>
      </c>
      <c r="B38" s="72"/>
      <c r="C38" s="73" t="s">
        <v>133</v>
      </c>
      <c r="D38" s="72"/>
      <c r="E38" s="73" t="s">
        <v>133</v>
      </c>
      <c r="F38" s="72"/>
      <c r="G38" s="73" t="s">
        <v>133</v>
      </c>
      <c r="H38" s="72"/>
    </row>
    <row r="39" ht="16.2" customHeight="1" spans="1:8">
      <c r="A39" s="50"/>
      <c r="B39" s="48"/>
      <c r="C39" s="50"/>
      <c r="D39" s="48"/>
      <c r="E39" s="73"/>
      <c r="F39" s="48"/>
      <c r="G39" s="73"/>
      <c r="H39" s="48"/>
    </row>
    <row r="40" ht="16.2" customHeight="1" spans="1:8">
      <c r="A40" s="73" t="s">
        <v>134</v>
      </c>
      <c r="B40" s="72">
        <f>B37</f>
        <v>1936.93</v>
      </c>
      <c r="C40" s="73" t="s">
        <v>135</v>
      </c>
      <c r="D40" s="72">
        <f>D37</f>
        <v>1936.93</v>
      </c>
      <c r="E40" s="73" t="s">
        <v>135</v>
      </c>
      <c r="F40" s="72">
        <f>F37</f>
        <v>1936.93</v>
      </c>
      <c r="G40" s="73" t="s">
        <v>135</v>
      </c>
      <c r="H40" s="72">
        <f>H37</f>
        <v>1936.93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Y11"/>
  <sheetViews>
    <sheetView zoomScale="115" zoomScaleNormal="115" workbookViewId="0">
      <selection activeCell="C20" sqref="C20"/>
    </sheetView>
  </sheetViews>
  <sheetFormatPr defaultColWidth="10" defaultRowHeight="13.5"/>
  <cols>
    <col min="1" max="1" width="5.775" customWidth="1"/>
    <col min="2" max="2" width="23.3666666666667" customWidth="1"/>
    <col min="3" max="5" width="7.38333333333333" customWidth="1"/>
    <col min="6" max="9" width="4.66666666666667" customWidth="1"/>
    <col min="10" max="10" width="5.88333333333333" customWidth="1"/>
    <col min="11" max="11" width="4.66666666666667" customWidth="1"/>
    <col min="12" max="12" width="7.775" customWidth="1"/>
    <col min="13" max="13" width="8.775" customWidth="1"/>
    <col min="14" max="24" width="4.66666666666667" customWidth="1"/>
    <col min="25" max="25" width="8.90833333333333" customWidth="1"/>
    <col min="26" max="26" width="9.775" customWidth="1"/>
  </cols>
  <sheetData>
    <row r="1" ht="16.35" customHeight="1" spans="1:25">
      <c r="A1" s="68"/>
      <c r="X1" s="120" t="s">
        <v>136</v>
      </c>
      <c r="Y1" s="120"/>
    </row>
    <row r="2" ht="33.6" customHeight="1" spans="1:25">
      <c r="A2" s="30" t="s">
        <v>8</v>
      </c>
      <c r="B2" s="30"/>
      <c r="C2" s="30"/>
      <c r="D2" s="30"/>
      <c r="E2" s="30"/>
      <c r="F2" s="30"/>
      <c r="G2" s="30"/>
      <c r="H2" s="30"/>
      <c r="I2" s="30"/>
      <c r="J2" s="30"/>
      <c r="K2" s="30"/>
      <c r="L2" s="30"/>
      <c r="M2" s="30"/>
      <c r="N2" s="30"/>
      <c r="O2" s="30"/>
      <c r="P2" s="30"/>
      <c r="Q2" s="30"/>
      <c r="R2" s="30"/>
      <c r="S2" s="30"/>
      <c r="T2" s="30"/>
      <c r="U2" s="30"/>
      <c r="V2" s="30"/>
      <c r="W2" s="30"/>
      <c r="X2" s="30"/>
      <c r="Y2" s="30"/>
    </row>
    <row r="3" ht="22.35" customHeight="1" spans="1:25">
      <c r="A3" s="33" t="s">
        <v>34</v>
      </c>
      <c r="B3" s="33"/>
      <c r="C3" s="33"/>
      <c r="D3" s="33"/>
      <c r="E3" s="33"/>
      <c r="F3" s="33"/>
      <c r="G3" s="33"/>
      <c r="H3" s="33"/>
      <c r="I3" s="33"/>
      <c r="J3" s="33"/>
      <c r="K3" s="33"/>
      <c r="L3" s="33"/>
      <c r="M3" s="33"/>
      <c r="N3" s="33"/>
      <c r="O3" s="33"/>
      <c r="P3" s="33"/>
      <c r="Q3" s="33"/>
      <c r="R3" s="33"/>
      <c r="S3" s="33"/>
      <c r="T3" s="33"/>
      <c r="U3" s="33"/>
      <c r="V3" s="33"/>
      <c r="W3" s="33"/>
      <c r="X3" s="64" t="s">
        <v>35</v>
      </c>
      <c r="Y3" s="64"/>
    </row>
    <row r="4" ht="22.35" customHeight="1" spans="1:25">
      <c r="A4" s="36" t="s">
        <v>137</v>
      </c>
      <c r="B4" s="36" t="s">
        <v>138</v>
      </c>
      <c r="C4" s="36" t="s">
        <v>139</v>
      </c>
      <c r="D4" s="36" t="s">
        <v>140</v>
      </c>
      <c r="E4" s="36"/>
      <c r="F4" s="36"/>
      <c r="G4" s="36"/>
      <c r="H4" s="36"/>
      <c r="I4" s="36"/>
      <c r="J4" s="36"/>
      <c r="K4" s="36"/>
      <c r="L4" s="36"/>
      <c r="M4" s="36"/>
      <c r="N4" s="36"/>
      <c r="O4" s="36"/>
      <c r="P4" s="36"/>
      <c r="Q4" s="36"/>
      <c r="R4" s="36"/>
      <c r="S4" s="36" t="s">
        <v>132</v>
      </c>
      <c r="T4" s="36"/>
      <c r="U4" s="36"/>
      <c r="V4" s="36"/>
      <c r="W4" s="36"/>
      <c r="X4" s="36"/>
      <c r="Y4" s="36"/>
    </row>
    <row r="5" ht="22.35" customHeight="1" spans="1:25">
      <c r="A5" s="36"/>
      <c r="B5" s="36"/>
      <c r="C5" s="36"/>
      <c r="D5" s="36" t="s">
        <v>141</v>
      </c>
      <c r="E5" s="36" t="s">
        <v>142</v>
      </c>
      <c r="F5" s="36" t="s">
        <v>143</v>
      </c>
      <c r="G5" s="36" t="s">
        <v>144</v>
      </c>
      <c r="H5" s="36" t="s">
        <v>145</v>
      </c>
      <c r="I5" s="36" t="s">
        <v>146</v>
      </c>
      <c r="J5" s="36" t="s">
        <v>147</v>
      </c>
      <c r="K5" s="36"/>
      <c r="L5" s="36"/>
      <c r="M5" s="36"/>
      <c r="N5" s="36" t="s">
        <v>148</v>
      </c>
      <c r="O5" s="36" t="s">
        <v>149</v>
      </c>
      <c r="P5" s="36" t="s">
        <v>150</v>
      </c>
      <c r="Q5" s="36" t="s">
        <v>151</v>
      </c>
      <c r="R5" s="36" t="s">
        <v>152</v>
      </c>
      <c r="S5" s="36" t="s">
        <v>141</v>
      </c>
      <c r="T5" s="36" t="s">
        <v>142</v>
      </c>
      <c r="U5" s="36" t="s">
        <v>143</v>
      </c>
      <c r="V5" s="36" t="s">
        <v>144</v>
      </c>
      <c r="W5" s="36" t="s">
        <v>145</v>
      </c>
      <c r="X5" s="36" t="s">
        <v>146</v>
      </c>
      <c r="Y5" s="36" t="s">
        <v>153</v>
      </c>
    </row>
    <row r="6" ht="22.35" customHeight="1" spans="1:25">
      <c r="A6" s="36"/>
      <c r="B6" s="36"/>
      <c r="C6" s="36"/>
      <c r="D6" s="36"/>
      <c r="E6" s="36"/>
      <c r="F6" s="36"/>
      <c r="G6" s="36"/>
      <c r="H6" s="36"/>
      <c r="I6" s="36"/>
      <c r="J6" s="36" t="s">
        <v>154</v>
      </c>
      <c r="K6" s="36" t="s">
        <v>155</v>
      </c>
      <c r="L6" s="36" t="s">
        <v>156</v>
      </c>
      <c r="M6" s="36" t="s">
        <v>145</v>
      </c>
      <c r="N6" s="36"/>
      <c r="O6" s="36"/>
      <c r="P6" s="36"/>
      <c r="Q6" s="36"/>
      <c r="R6" s="36"/>
      <c r="S6" s="36"/>
      <c r="T6" s="36"/>
      <c r="U6" s="36"/>
      <c r="V6" s="36"/>
      <c r="W6" s="36"/>
      <c r="X6" s="36"/>
      <c r="Y6" s="36"/>
    </row>
    <row r="7" ht="22.8" customHeight="1" spans="1:25">
      <c r="A7" s="73"/>
      <c r="B7" s="73" t="s">
        <v>139</v>
      </c>
      <c r="C7" s="128">
        <f>D7+S7</f>
        <v>1936.93</v>
      </c>
      <c r="D7" s="128">
        <f>SUM(E7:R7)</f>
        <v>1936.93</v>
      </c>
      <c r="E7" s="128">
        <f>E8</f>
        <v>1936.93</v>
      </c>
      <c r="F7" s="128"/>
      <c r="G7" s="128"/>
      <c r="H7" s="128"/>
      <c r="I7" s="128"/>
      <c r="J7" s="128"/>
      <c r="K7" s="128"/>
      <c r="L7" s="128"/>
      <c r="M7" s="128"/>
      <c r="N7" s="128"/>
      <c r="O7" s="128"/>
      <c r="P7" s="128"/>
      <c r="Q7" s="128"/>
      <c r="R7" s="128"/>
      <c r="S7" s="128"/>
      <c r="T7" s="128"/>
      <c r="U7" s="128"/>
      <c r="V7" s="128"/>
      <c r="W7" s="128"/>
      <c r="X7" s="128"/>
      <c r="Y7" s="128"/>
    </row>
    <row r="8" ht="22.8" customHeight="1" spans="1:25">
      <c r="A8" s="70" t="s">
        <v>157</v>
      </c>
      <c r="B8" s="71" t="s">
        <v>3</v>
      </c>
      <c r="C8" s="128">
        <f>D8+S8</f>
        <v>1936.93</v>
      </c>
      <c r="D8" s="128">
        <f>SUM(E8:R8)</f>
        <v>1936.93</v>
      </c>
      <c r="E8" s="128">
        <f>E9</f>
        <v>1936.93</v>
      </c>
      <c r="F8" s="128">
        <v>0</v>
      </c>
      <c r="G8" s="128">
        <v>0</v>
      </c>
      <c r="H8" s="128">
        <v>0</v>
      </c>
      <c r="I8" s="128">
        <v>0</v>
      </c>
      <c r="J8" s="128">
        <v>0</v>
      </c>
      <c r="K8" s="128">
        <v>0</v>
      </c>
      <c r="L8" s="128">
        <v>0</v>
      </c>
      <c r="M8" s="128">
        <v>0</v>
      </c>
      <c r="N8" s="128">
        <v>0</v>
      </c>
      <c r="O8" s="128">
        <v>0</v>
      </c>
      <c r="P8" s="128">
        <v>0</v>
      </c>
      <c r="Q8" s="128">
        <v>0</v>
      </c>
      <c r="R8" s="128">
        <v>0</v>
      </c>
      <c r="S8" s="128">
        <v>0</v>
      </c>
      <c r="T8" s="128">
        <v>0</v>
      </c>
      <c r="U8" s="128">
        <v>0</v>
      </c>
      <c r="V8" s="128">
        <v>0</v>
      </c>
      <c r="W8" s="128">
        <v>0</v>
      </c>
      <c r="X8" s="128">
        <v>0</v>
      </c>
      <c r="Y8" s="128">
        <v>0</v>
      </c>
    </row>
    <row r="9" ht="22.8" customHeight="1" spans="1:25">
      <c r="A9" s="49" t="s">
        <v>158</v>
      </c>
      <c r="B9" s="38" t="s">
        <v>159</v>
      </c>
      <c r="C9" s="122">
        <f>D9+S9</f>
        <v>1936.93</v>
      </c>
      <c r="D9" s="122">
        <f>SUM(E9:R9)</f>
        <v>1936.93</v>
      </c>
      <c r="E9" s="48">
        <f>'1收支总表'!B6</f>
        <v>1936.93</v>
      </c>
      <c r="F9" s="48"/>
      <c r="G9" s="48"/>
      <c r="H9" s="48"/>
      <c r="I9" s="48"/>
      <c r="J9" s="48"/>
      <c r="K9" s="48"/>
      <c r="L9" s="48"/>
      <c r="M9" s="48"/>
      <c r="N9" s="48"/>
      <c r="O9" s="48"/>
      <c r="P9" s="48"/>
      <c r="Q9" s="48"/>
      <c r="R9" s="48"/>
      <c r="S9" s="48"/>
      <c r="T9" s="48"/>
      <c r="U9" s="48"/>
      <c r="V9" s="48"/>
      <c r="W9" s="48"/>
      <c r="X9" s="48"/>
      <c r="Y9" s="48"/>
    </row>
    <row r="10" ht="16.35" customHeight="1"/>
    <row r="11" ht="16.35" customHeight="1" spans="7:7">
      <c r="G11" s="6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L27"/>
  <sheetViews>
    <sheetView zoomScale="115" zoomScaleNormal="115" topLeftCell="A7" workbookViewId="0">
      <selection activeCell="G12" sqref="G12"/>
    </sheetView>
  </sheetViews>
  <sheetFormatPr defaultColWidth="10" defaultRowHeight="13.5"/>
  <cols>
    <col min="1" max="1" width="4.66666666666667" style="190" customWidth="1"/>
    <col min="2" max="2" width="4.88333333333333" style="190" customWidth="1"/>
    <col min="3" max="3" width="5" style="190" customWidth="1"/>
    <col min="4" max="4" width="11.8833333333333" style="190" customWidth="1"/>
    <col min="5" max="5" width="23.8" style="190" customWidth="1"/>
    <col min="6" max="6" width="12.3333333333333" style="190" customWidth="1"/>
    <col min="7" max="7" width="11.4416666666667" style="190" customWidth="1"/>
    <col min="8" max="8" width="14" style="190" customWidth="1"/>
    <col min="9" max="9" width="14.775" style="190" customWidth="1"/>
    <col min="10" max="11" width="17.4416666666667" style="190" customWidth="1"/>
    <col min="12" max="12" width="12.625" style="190"/>
    <col min="13" max="16384" width="10" style="190"/>
  </cols>
  <sheetData>
    <row r="1" ht="16.35" customHeight="1" spans="1:11">
      <c r="A1" s="191"/>
      <c r="D1" s="216"/>
      <c r="K1" s="218" t="s">
        <v>160</v>
      </c>
    </row>
    <row r="2" ht="31.95" customHeight="1" spans="1:11">
      <c r="A2" s="192" t="s">
        <v>9</v>
      </c>
      <c r="B2" s="192"/>
      <c r="C2" s="192"/>
      <c r="D2" s="192"/>
      <c r="E2" s="192"/>
      <c r="F2" s="192"/>
      <c r="G2" s="192"/>
      <c r="H2" s="192"/>
      <c r="I2" s="192"/>
      <c r="J2" s="192"/>
      <c r="K2" s="192"/>
    </row>
    <row r="3" ht="25.05" customHeight="1" spans="1:11">
      <c r="A3" s="217" t="s">
        <v>34</v>
      </c>
      <c r="B3" s="217"/>
      <c r="C3" s="217"/>
      <c r="D3" s="217"/>
      <c r="E3" s="217"/>
      <c r="F3" s="217"/>
      <c r="G3" s="217"/>
      <c r="H3" s="217"/>
      <c r="I3" s="217"/>
      <c r="J3" s="217"/>
      <c r="K3" s="209" t="s">
        <v>35</v>
      </c>
    </row>
    <row r="4" ht="27.6" customHeight="1" spans="1:11">
      <c r="A4" s="213" t="s">
        <v>161</v>
      </c>
      <c r="B4" s="213"/>
      <c r="C4" s="213"/>
      <c r="D4" s="213" t="s">
        <v>162</v>
      </c>
      <c r="E4" s="213" t="s">
        <v>163</v>
      </c>
      <c r="F4" s="213" t="s">
        <v>139</v>
      </c>
      <c r="G4" s="213" t="s">
        <v>164</v>
      </c>
      <c r="H4" s="213" t="s">
        <v>165</v>
      </c>
      <c r="I4" s="213" t="s">
        <v>166</v>
      </c>
      <c r="J4" s="213" t="s">
        <v>167</v>
      </c>
      <c r="K4" s="213" t="s">
        <v>168</v>
      </c>
    </row>
    <row r="5" ht="25.8" customHeight="1" spans="1:11">
      <c r="A5" s="213" t="s">
        <v>169</v>
      </c>
      <c r="B5" s="213" t="s">
        <v>170</v>
      </c>
      <c r="C5" s="213" t="s">
        <v>171</v>
      </c>
      <c r="D5" s="213"/>
      <c r="E5" s="213"/>
      <c r="F5" s="213"/>
      <c r="G5" s="213"/>
      <c r="H5" s="213"/>
      <c r="I5" s="213"/>
      <c r="J5" s="213"/>
      <c r="K5" s="213"/>
    </row>
    <row r="6" s="189" customFormat="1" ht="22.8" customHeight="1" spans="1:11">
      <c r="A6" s="195"/>
      <c r="B6" s="195"/>
      <c r="C6" s="195"/>
      <c r="D6" s="196" t="s">
        <v>139</v>
      </c>
      <c r="E6" s="196"/>
      <c r="F6" s="197">
        <v>1936.93</v>
      </c>
      <c r="G6" s="197">
        <f>G7</f>
        <v>1773.93</v>
      </c>
      <c r="H6" s="197">
        <f>H7</f>
        <v>163</v>
      </c>
      <c r="I6" s="197"/>
      <c r="J6" s="196"/>
      <c r="K6" s="196"/>
    </row>
    <row r="7" s="189" customFormat="1" ht="22.8" customHeight="1" spans="1:11">
      <c r="A7" s="198"/>
      <c r="B7" s="198"/>
      <c r="C7" s="198"/>
      <c r="D7" s="199" t="s">
        <v>157</v>
      </c>
      <c r="E7" s="200" t="s">
        <v>3</v>
      </c>
      <c r="F7" s="197">
        <v>1936.93</v>
      </c>
      <c r="G7" s="197">
        <f>G8</f>
        <v>1773.93</v>
      </c>
      <c r="H7" s="197">
        <f>H8</f>
        <v>163</v>
      </c>
      <c r="I7" s="197">
        <v>0</v>
      </c>
      <c r="J7" s="196">
        <v>0</v>
      </c>
      <c r="K7" s="196">
        <v>0</v>
      </c>
    </row>
    <row r="8" s="189" customFormat="1" ht="22.8" customHeight="1" spans="1:11">
      <c r="A8" s="198"/>
      <c r="B8" s="198"/>
      <c r="C8" s="198"/>
      <c r="D8" s="199" t="s">
        <v>158</v>
      </c>
      <c r="E8" s="200" t="s">
        <v>159</v>
      </c>
      <c r="F8" s="197">
        <f>F9+F20+F25+F17</f>
        <v>1936.93</v>
      </c>
      <c r="G8" s="197">
        <f>G9+G20+G25+G17</f>
        <v>1773.93</v>
      </c>
      <c r="H8" s="197">
        <f>H9+H20+H25+H17</f>
        <v>163</v>
      </c>
      <c r="I8" s="197"/>
      <c r="J8" s="196"/>
      <c r="K8" s="196"/>
    </row>
    <row r="9" s="189" customFormat="1" ht="22.8" customHeight="1" spans="1:11">
      <c r="A9" s="194" t="str">
        <f t="shared" ref="A9:A27" si="0">MID(D9,1,3)</f>
        <v>208</v>
      </c>
      <c r="B9" s="194" t="str">
        <f t="shared" ref="B9:B27" si="1">MID(D9,4,2)</f>
        <v/>
      </c>
      <c r="C9" s="194" t="str">
        <f t="shared" ref="C9:C27" si="2">MID(D9,6,2)</f>
        <v/>
      </c>
      <c r="D9" s="201" t="s">
        <v>172</v>
      </c>
      <c r="E9" s="202" t="s">
        <v>173</v>
      </c>
      <c r="F9" s="203">
        <v>495.12</v>
      </c>
      <c r="G9" s="203">
        <v>495.12</v>
      </c>
      <c r="H9" s="203"/>
      <c r="I9" s="203"/>
      <c r="J9" s="219"/>
      <c r="K9" s="219"/>
    </row>
    <row r="10" s="189" customFormat="1" ht="22.8" customHeight="1" spans="1:11">
      <c r="A10" s="194" t="str">
        <f t="shared" si="0"/>
        <v>208</v>
      </c>
      <c r="B10" s="194" t="str">
        <f t="shared" si="1"/>
        <v>05</v>
      </c>
      <c r="C10" s="194" t="str">
        <f t="shared" si="2"/>
        <v/>
      </c>
      <c r="D10" s="201" t="s">
        <v>174</v>
      </c>
      <c r="E10" s="202" t="s">
        <v>175</v>
      </c>
      <c r="F10" s="203">
        <v>483.31</v>
      </c>
      <c r="G10" s="203">
        <v>483.31</v>
      </c>
      <c r="H10" s="203"/>
      <c r="I10" s="203"/>
      <c r="J10" s="219"/>
      <c r="K10" s="219"/>
    </row>
    <row r="11" s="189" customFormat="1" ht="22.8" customHeight="1" spans="1:11">
      <c r="A11" s="204" t="str">
        <f t="shared" si="0"/>
        <v>208</v>
      </c>
      <c r="B11" s="204" t="str">
        <f t="shared" si="1"/>
        <v>05</v>
      </c>
      <c r="C11" s="204" t="str">
        <f t="shared" si="2"/>
        <v>02</v>
      </c>
      <c r="D11" s="205" t="s">
        <v>176</v>
      </c>
      <c r="E11" s="206" t="s">
        <v>177</v>
      </c>
      <c r="F11" s="207">
        <v>357.91</v>
      </c>
      <c r="G11" s="207">
        <v>357.91</v>
      </c>
      <c r="H11" s="207"/>
      <c r="I11" s="207"/>
      <c r="J11" s="198"/>
      <c r="K11" s="198"/>
    </row>
    <row r="12" s="189" customFormat="1" ht="22.8" customHeight="1" spans="1:11">
      <c r="A12" s="204" t="str">
        <f t="shared" si="0"/>
        <v>208</v>
      </c>
      <c r="B12" s="204" t="str">
        <f t="shared" si="1"/>
        <v>05</v>
      </c>
      <c r="C12" s="204" t="str">
        <f t="shared" si="2"/>
        <v>05</v>
      </c>
      <c r="D12" s="205" t="s">
        <v>178</v>
      </c>
      <c r="E12" s="206" t="s">
        <v>179</v>
      </c>
      <c r="F12" s="207">
        <v>125.4</v>
      </c>
      <c r="G12" s="207">
        <v>125.4</v>
      </c>
      <c r="H12" s="207"/>
      <c r="I12" s="207"/>
      <c r="J12" s="198"/>
      <c r="K12" s="198"/>
    </row>
    <row r="13" s="189" customFormat="1" ht="22.8" customHeight="1" spans="1:11">
      <c r="A13" s="194" t="str">
        <f t="shared" si="0"/>
        <v>208</v>
      </c>
      <c r="B13" s="194" t="str">
        <f t="shared" si="1"/>
        <v>11</v>
      </c>
      <c r="C13" s="194" t="str">
        <f t="shared" si="2"/>
        <v/>
      </c>
      <c r="D13" s="201" t="s">
        <v>180</v>
      </c>
      <c r="E13" s="202" t="s">
        <v>181</v>
      </c>
      <c r="F13" s="203">
        <v>5.78</v>
      </c>
      <c r="G13" s="203">
        <v>5.78</v>
      </c>
      <c r="H13" s="203"/>
      <c r="I13" s="203"/>
      <c r="J13" s="219"/>
      <c r="K13" s="219"/>
    </row>
    <row r="14" s="189" customFormat="1" ht="22.8" customHeight="1" spans="1:11">
      <c r="A14" s="204" t="str">
        <f t="shared" si="0"/>
        <v>208</v>
      </c>
      <c r="B14" s="204" t="str">
        <f t="shared" si="1"/>
        <v>11</v>
      </c>
      <c r="C14" s="204" t="str">
        <f t="shared" si="2"/>
        <v>99</v>
      </c>
      <c r="D14" s="205" t="s">
        <v>182</v>
      </c>
      <c r="E14" s="206" t="s">
        <v>183</v>
      </c>
      <c r="F14" s="207">
        <v>5.78</v>
      </c>
      <c r="G14" s="207">
        <v>5.78</v>
      </c>
      <c r="H14" s="207"/>
      <c r="I14" s="207"/>
      <c r="J14" s="198"/>
      <c r="K14" s="198"/>
    </row>
    <row r="15" s="189" customFormat="1" ht="22.8" customHeight="1" spans="1:11">
      <c r="A15" s="194" t="str">
        <f t="shared" si="0"/>
        <v>208</v>
      </c>
      <c r="B15" s="194" t="str">
        <f t="shared" si="1"/>
        <v>99</v>
      </c>
      <c r="C15" s="194" t="str">
        <f t="shared" si="2"/>
        <v/>
      </c>
      <c r="D15" s="201" t="s">
        <v>184</v>
      </c>
      <c r="E15" s="202" t="s">
        <v>185</v>
      </c>
      <c r="F15" s="203">
        <v>6.03</v>
      </c>
      <c r="G15" s="203">
        <v>6.03</v>
      </c>
      <c r="H15" s="203"/>
      <c r="I15" s="203"/>
      <c r="J15" s="219"/>
      <c r="K15" s="219"/>
    </row>
    <row r="16" s="189" customFormat="1" ht="22.8" customHeight="1" spans="1:11">
      <c r="A16" s="204" t="str">
        <f t="shared" si="0"/>
        <v>208</v>
      </c>
      <c r="B16" s="204" t="str">
        <f t="shared" si="1"/>
        <v>99</v>
      </c>
      <c r="C16" s="204" t="str">
        <f t="shared" si="2"/>
        <v>99</v>
      </c>
      <c r="D16" s="205" t="s">
        <v>186</v>
      </c>
      <c r="E16" s="206" t="s">
        <v>185</v>
      </c>
      <c r="F16" s="207">
        <v>6.03</v>
      </c>
      <c r="G16" s="207">
        <v>6.03</v>
      </c>
      <c r="H16" s="207"/>
      <c r="I16" s="207"/>
      <c r="J16" s="198"/>
      <c r="K16" s="198"/>
    </row>
    <row r="17" s="212" customFormat="1" ht="22.8" customHeight="1" spans="1:12">
      <c r="A17" s="213" t="str">
        <f t="shared" si="0"/>
        <v>210</v>
      </c>
      <c r="B17" s="213" t="str">
        <f t="shared" si="1"/>
        <v/>
      </c>
      <c r="C17" s="213" t="str">
        <f t="shared" si="2"/>
        <v/>
      </c>
      <c r="D17" s="199" t="s">
        <v>187</v>
      </c>
      <c r="E17" s="200" t="s">
        <v>188</v>
      </c>
      <c r="F17" s="197">
        <v>51.28</v>
      </c>
      <c r="G17" s="197">
        <v>51.28</v>
      </c>
      <c r="H17" s="197"/>
      <c r="I17" s="197"/>
      <c r="J17" s="196"/>
      <c r="K17" s="196"/>
      <c r="L17" s="189"/>
    </row>
    <row r="18" s="189" customFormat="1" ht="22.8" customHeight="1" spans="1:11">
      <c r="A18" s="194" t="str">
        <f t="shared" si="0"/>
        <v>210</v>
      </c>
      <c r="B18" s="194" t="str">
        <f t="shared" si="1"/>
        <v>11</v>
      </c>
      <c r="C18" s="194" t="str">
        <f t="shared" si="2"/>
        <v/>
      </c>
      <c r="D18" s="202" t="s">
        <v>189</v>
      </c>
      <c r="E18" s="202" t="s">
        <v>190</v>
      </c>
      <c r="F18" s="203">
        <v>51.28</v>
      </c>
      <c r="G18" s="203">
        <v>51.28</v>
      </c>
      <c r="H18" s="203"/>
      <c r="I18" s="203"/>
      <c r="J18" s="219"/>
      <c r="K18" s="219"/>
    </row>
    <row r="19" s="189" customFormat="1" ht="22.8" customHeight="1" spans="1:11">
      <c r="A19" s="204" t="str">
        <f t="shared" si="0"/>
        <v>210</v>
      </c>
      <c r="B19" s="204" t="str">
        <f t="shared" si="1"/>
        <v>11</v>
      </c>
      <c r="C19" s="204" t="str">
        <f t="shared" si="2"/>
        <v>02</v>
      </c>
      <c r="D19" s="206" t="s">
        <v>191</v>
      </c>
      <c r="E19" s="206" t="s">
        <v>192</v>
      </c>
      <c r="F19" s="207">
        <v>51.28</v>
      </c>
      <c r="G19" s="207">
        <v>51.28</v>
      </c>
      <c r="H19" s="207"/>
      <c r="I19" s="207"/>
      <c r="J19" s="198"/>
      <c r="K19" s="198"/>
    </row>
    <row r="20" s="189" customFormat="1" ht="22.8" customHeight="1" spans="1:11">
      <c r="A20" s="194" t="str">
        <f t="shared" si="0"/>
        <v>212</v>
      </c>
      <c r="B20" s="194" t="str">
        <f t="shared" si="1"/>
        <v/>
      </c>
      <c r="C20" s="194" t="str">
        <f t="shared" si="2"/>
        <v/>
      </c>
      <c r="D20" s="201" t="s">
        <v>193</v>
      </c>
      <c r="E20" s="202" t="s">
        <v>194</v>
      </c>
      <c r="F20" s="203">
        <v>1296.48</v>
      </c>
      <c r="G20" s="203">
        <v>1133.48</v>
      </c>
      <c r="H20" s="203">
        <v>163</v>
      </c>
      <c r="I20" s="203"/>
      <c r="J20" s="219"/>
      <c r="K20" s="219"/>
    </row>
    <row r="21" s="189" customFormat="1" ht="22.8" customHeight="1" spans="1:11">
      <c r="A21" s="194" t="str">
        <f t="shared" si="0"/>
        <v>212</v>
      </c>
      <c r="B21" s="194" t="str">
        <f t="shared" si="1"/>
        <v>05</v>
      </c>
      <c r="C21" s="194" t="str">
        <f t="shared" si="2"/>
        <v/>
      </c>
      <c r="D21" s="201" t="s">
        <v>195</v>
      </c>
      <c r="E21" s="202" t="s">
        <v>196</v>
      </c>
      <c r="F21" s="203">
        <v>1143.48</v>
      </c>
      <c r="G21" s="203">
        <v>1133.48</v>
      </c>
      <c r="H21" s="203">
        <v>10</v>
      </c>
      <c r="I21" s="203"/>
      <c r="J21" s="219"/>
      <c r="K21" s="219"/>
    </row>
    <row r="22" s="189" customFormat="1" ht="22.8" customHeight="1" spans="1:11">
      <c r="A22" s="204" t="str">
        <f t="shared" si="0"/>
        <v>212</v>
      </c>
      <c r="B22" s="204" t="str">
        <f t="shared" si="1"/>
        <v>05</v>
      </c>
      <c r="C22" s="204" t="str">
        <f t="shared" si="2"/>
        <v>01</v>
      </c>
      <c r="D22" s="205" t="s">
        <v>197</v>
      </c>
      <c r="E22" s="206" t="s">
        <v>196</v>
      </c>
      <c r="F22" s="207">
        <v>1143.48</v>
      </c>
      <c r="G22" s="207">
        <v>1133.48</v>
      </c>
      <c r="H22" s="207">
        <v>10</v>
      </c>
      <c r="I22" s="207"/>
      <c r="J22" s="198"/>
      <c r="K22" s="198"/>
    </row>
    <row r="23" s="189" customFormat="1" ht="22.8" customHeight="1" spans="1:11">
      <c r="A23" s="194" t="str">
        <f t="shared" si="0"/>
        <v>212</v>
      </c>
      <c r="B23" s="194" t="str">
        <f t="shared" si="1"/>
        <v>03</v>
      </c>
      <c r="C23" s="194" t="str">
        <f t="shared" si="2"/>
        <v/>
      </c>
      <c r="D23" s="201" t="s">
        <v>198</v>
      </c>
      <c r="E23" s="202" t="s">
        <v>199</v>
      </c>
      <c r="F23" s="203">
        <v>153</v>
      </c>
      <c r="G23" s="203"/>
      <c r="H23" s="203">
        <v>153</v>
      </c>
      <c r="I23" s="203"/>
      <c r="J23" s="219"/>
      <c r="K23" s="219"/>
    </row>
    <row r="24" s="189" customFormat="1" ht="22.8" customHeight="1" spans="1:11">
      <c r="A24" s="204" t="str">
        <f t="shared" si="0"/>
        <v>212</v>
      </c>
      <c r="B24" s="204" t="str">
        <f t="shared" si="1"/>
        <v>03</v>
      </c>
      <c r="C24" s="204" t="str">
        <f t="shared" si="2"/>
        <v>99</v>
      </c>
      <c r="D24" s="205" t="s">
        <v>200</v>
      </c>
      <c r="E24" s="206" t="s">
        <v>201</v>
      </c>
      <c r="F24" s="207">
        <v>153</v>
      </c>
      <c r="G24" s="207"/>
      <c r="H24" s="207">
        <v>153</v>
      </c>
      <c r="I24" s="207"/>
      <c r="J24" s="198"/>
      <c r="K24" s="198"/>
    </row>
    <row r="25" s="189" customFormat="1" ht="22.8" customHeight="1" spans="1:11">
      <c r="A25" s="194" t="str">
        <f t="shared" si="0"/>
        <v>221</v>
      </c>
      <c r="B25" s="194" t="str">
        <f t="shared" si="1"/>
        <v/>
      </c>
      <c r="C25" s="194" t="str">
        <f t="shared" si="2"/>
        <v/>
      </c>
      <c r="D25" s="201" t="s">
        <v>202</v>
      </c>
      <c r="E25" s="202" t="s">
        <v>203</v>
      </c>
      <c r="F25" s="203">
        <v>94.05</v>
      </c>
      <c r="G25" s="203">
        <v>94.05</v>
      </c>
      <c r="H25" s="203"/>
      <c r="I25" s="203"/>
      <c r="J25" s="219"/>
      <c r="K25" s="219"/>
    </row>
    <row r="26" s="189" customFormat="1" ht="22.8" customHeight="1" spans="1:11">
      <c r="A26" s="194" t="str">
        <f t="shared" si="0"/>
        <v>221</v>
      </c>
      <c r="B26" s="194" t="str">
        <f t="shared" si="1"/>
        <v>02</v>
      </c>
      <c r="C26" s="194" t="str">
        <f t="shared" si="2"/>
        <v/>
      </c>
      <c r="D26" s="201" t="s">
        <v>204</v>
      </c>
      <c r="E26" s="202" t="s">
        <v>205</v>
      </c>
      <c r="F26" s="203">
        <v>94.05</v>
      </c>
      <c r="G26" s="203">
        <v>94.05</v>
      </c>
      <c r="H26" s="203"/>
      <c r="I26" s="203"/>
      <c r="J26" s="219"/>
      <c r="K26" s="219"/>
    </row>
    <row r="27" s="189" customFormat="1" ht="22.8" customHeight="1" spans="1:11">
      <c r="A27" s="204" t="str">
        <f t="shared" si="0"/>
        <v>221</v>
      </c>
      <c r="B27" s="204" t="str">
        <f t="shared" si="1"/>
        <v>02</v>
      </c>
      <c r="C27" s="204" t="str">
        <f t="shared" si="2"/>
        <v>01</v>
      </c>
      <c r="D27" s="205" t="s">
        <v>206</v>
      </c>
      <c r="E27" s="206" t="s">
        <v>207</v>
      </c>
      <c r="F27" s="207">
        <v>94.05</v>
      </c>
      <c r="G27" s="207">
        <v>94.05</v>
      </c>
      <c r="H27" s="207"/>
      <c r="I27" s="207"/>
      <c r="J27" s="198"/>
      <c r="K27" s="198"/>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T27"/>
  <sheetViews>
    <sheetView zoomScale="115" zoomScaleNormal="115" topLeftCell="A3" workbookViewId="0">
      <selection activeCell="F27" sqref="F6:F27"/>
    </sheetView>
  </sheetViews>
  <sheetFormatPr defaultColWidth="10" defaultRowHeight="13.5"/>
  <cols>
    <col min="1" max="1" width="3.66666666666667" style="190" customWidth="1"/>
    <col min="2" max="2" width="4.775" style="190" customWidth="1"/>
    <col min="3" max="3" width="4.66666666666667" style="190" customWidth="1"/>
    <col min="4" max="4" width="8.8" style="190" customWidth="1"/>
    <col min="5" max="5" width="28.8" style="190" customWidth="1"/>
    <col min="6" max="6" width="9.21666666666667" style="190" customWidth="1"/>
    <col min="7" max="8" width="7.775" style="190" customWidth="1"/>
    <col min="9" max="10" width="7.21666666666667" style="190" customWidth="1"/>
    <col min="11" max="11" width="9.66666666666667" style="190" customWidth="1"/>
    <col min="12" max="12" width="7.21666666666667" style="190" customWidth="1"/>
    <col min="13" max="13" width="6.775" style="190" customWidth="1"/>
    <col min="14" max="17" width="7.21666666666667" style="190" customWidth="1"/>
    <col min="18" max="18" width="7" style="190" customWidth="1"/>
    <col min="19" max="20" width="7.21666666666667" style="190" customWidth="1"/>
    <col min="21" max="22" width="9.775" style="190" customWidth="1"/>
    <col min="23" max="16384" width="10" style="190"/>
  </cols>
  <sheetData>
    <row r="1" ht="16.35" customHeight="1" spans="1:20">
      <c r="A1" s="191"/>
      <c r="S1" s="208" t="s">
        <v>208</v>
      </c>
      <c r="T1" s="208"/>
    </row>
    <row r="2" ht="42.3" customHeight="1" spans="1:20">
      <c r="A2" s="192" t="s">
        <v>10</v>
      </c>
      <c r="B2" s="192"/>
      <c r="C2" s="192"/>
      <c r="D2" s="192"/>
      <c r="E2" s="192"/>
      <c r="F2" s="192"/>
      <c r="G2" s="192"/>
      <c r="H2" s="192"/>
      <c r="I2" s="192"/>
      <c r="J2" s="192"/>
      <c r="K2" s="192"/>
      <c r="L2" s="192"/>
      <c r="M2" s="192"/>
      <c r="N2" s="192"/>
      <c r="O2" s="192"/>
      <c r="P2" s="192"/>
      <c r="Q2" s="192"/>
      <c r="R2" s="192"/>
      <c r="S2" s="192"/>
      <c r="T2" s="192"/>
    </row>
    <row r="3" ht="19.8" customHeight="1" spans="1:20">
      <c r="A3" s="193" t="s">
        <v>34</v>
      </c>
      <c r="B3" s="193"/>
      <c r="C3" s="193"/>
      <c r="D3" s="193"/>
      <c r="E3" s="193"/>
      <c r="F3" s="193"/>
      <c r="G3" s="193"/>
      <c r="H3" s="193"/>
      <c r="I3" s="193"/>
      <c r="J3" s="193"/>
      <c r="K3" s="193"/>
      <c r="L3" s="193"/>
      <c r="M3" s="193"/>
      <c r="N3" s="193"/>
      <c r="O3" s="193"/>
      <c r="P3" s="193"/>
      <c r="Q3" s="193"/>
      <c r="R3" s="193"/>
      <c r="S3" s="209" t="s">
        <v>35</v>
      </c>
      <c r="T3" s="209"/>
    </row>
    <row r="4" ht="19.8" customHeight="1" spans="1:20">
      <c r="A4" s="194" t="s">
        <v>161</v>
      </c>
      <c r="B4" s="194"/>
      <c r="C4" s="194"/>
      <c r="D4" s="194" t="s">
        <v>209</v>
      </c>
      <c r="E4" s="194" t="s">
        <v>210</v>
      </c>
      <c r="F4" s="194" t="s">
        <v>211</v>
      </c>
      <c r="G4" s="194" t="s">
        <v>212</v>
      </c>
      <c r="H4" s="194" t="s">
        <v>213</v>
      </c>
      <c r="I4" s="194" t="s">
        <v>214</v>
      </c>
      <c r="J4" s="194" t="s">
        <v>215</v>
      </c>
      <c r="K4" s="214" t="s">
        <v>216</v>
      </c>
      <c r="L4" s="215" t="s">
        <v>217</v>
      </c>
      <c r="M4" s="215" t="s">
        <v>218</v>
      </c>
      <c r="N4" s="215" t="s">
        <v>219</v>
      </c>
      <c r="O4" s="215" t="s">
        <v>220</v>
      </c>
      <c r="P4" s="215" t="s">
        <v>221</v>
      </c>
      <c r="Q4" s="215" t="s">
        <v>222</v>
      </c>
      <c r="R4" s="215" t="s">
        <v>223</v>
      </c>
      <c r="S4" s="215" t="s">
        <v>224</v>
      </c>
      <c r="T4" s="215" t="s">
        <v>225</v>
      </c>
    </row>
    <row r="5" ht="20.7" customHeight="1" spans="1:20">
      <c r="A5" s="194" t="s">
        <v>169</v>
      </c>
      <c r="B5" s="194" t="s">
        <v>170</v>
      </c>
      <c r="C5" s="194" t="s">
        <v>171</v>
      </c>
      <c r="D5" s="194"/>
      <c r="E5" s="194"/>
      <c r="F5" s="194"/>
      <c r="G5" s="194"/>
      <c r="H5" s="194"/>
      <c r="I5" s="194"/>
      <c r="J5" s="194"/>
      <c r="K5" s="214"/>
      <c r="L5" s="215"/>
      <c r="M5" s="215"/>
      <c r="N5" s="215"/>
      <c r="O5" s="215"/>
      <c r="P5" s="215"/>
      <c r="Q5" s="215"/>
      <c r="R5" s="215"/>
      <c r="S5" s="215"/>
      <c r="T5" s="215"/>
    </row>
    <row r="6" s="189" customFormat="1" ht="22.8" customHeight="1" spans="1:20">
      <c r="A6" s="195"/>
      <c r="B6" s="195"/>
      <c r="C6" s="195"/>
      <c r="D6" s="196" t="s">
        <v>139</v>
      </c>
      <c r="E6" s="196"/>
      <c r="F6" s="197">
        <v>1936.93</v>
      </c>
      <c r="G6" s="197"/>
      <c r="H6" s="197"/>
      <c r="I6" s="197"/>
      <c r="J6" s="197"/>
      <c r="K6" s="197">
        <f>'1收支总表'!H10</f>
        <v>1579.02</v>
      </c>
      <c r="L6" s="197"/>
      <c r="M6" s="197"/>
      <c r="N6" s="197"/>
      <c r="O6" s="197">
        <f>'1收支总表'!H14</f>
        <v>357.91</v>
      </c>
      <c r="P6" s="197"/>
      <c r="Q6" s="197"/>
      <c r="R6" s="197"/>
      <c r="S6" s="197"/>
      <c r="T6" s="197"/>
    </row>
    <row r="7" s="189" customFormat="1" ht="22.8" customHeight="1" spans="1:20">
      <c r="A7" s="198"/>
      <c r="B7" s="198"/>
      <c r="C7" s="198"/>
      <c r="D7" s="199" t="s">
        <v>157</v>
      </c>
      <c r="E7" s="200" t="s">
        <v>3</v>
      </c>
      <c r="F7" s="197">
        <v>1936.93</v>
      </c>
      <c r="G7" s="197">
        <v>0</v>
      </c>
      <c r="H7" s="197">
        <v>0</v>
      </c>
      <c r="I7" s="197">
        <v>0</v>
      </c>
      <c r="J7" s="197">
        <v>0</v>
      </c>
      <c r="K7" s="197">
        <v>1579.02</v>
      </c>
      <c r="L7" s="197">
        <v>0</v>
      </c>
      <c r="M7" s="197">
        <v>0</v>
      </c>
      <c r="N7" s="197">
        <v>0</v>
      </c>
      <c r="O7" s="197">
        <v>357.91</v>
      </c>
      <c r="P7" s="197">
        <v>0</v>
      </c>
      <c r="Q7" s="197">
        <v>0</v>
      </c>
      <c r="R7" s="197">
        <v>0</v>
      </c>
      <c r="S7" s="197">
        <v>0</v>
      </c>
      <c r="T7" s="197">
        <v>0</v>
      </c>
    </row>
    <row r="8" s="189" customFormat="1" ht="22.8" customHeight="1" spans="1:20">
      <c r="A8" s="198"/>
      <c r="B8" s="198"/>
      <c r="C8" s="198"/>
      <c r="D8" s="199" t="s">
        <v>158</v>
      </c>
      <c r="E8" s="200" t="s">
        <v>159</v>
      </c>
      <c r="F8" s="197">
        <v>1936.93</v>
      </c>
      <c r="G8" s="197"/>
      <c r="H8" s="197"/>
      <c r="I8" s="197"/>
      <c r="J8" s="197"/>
      <c r="K8" s="197">
        <f>K9+K17+K20+K25</f>
        <v>1579.02</v>
      </c>
      <c r="L8" s="197"/>
      <c r="M8" s="197"/>
      <c r="N8" s="197"/>
      <c r="O8" s="197">
        <v>357.91</v>
      </c>
      <c r="P8" s="197"/>
      <c r="Q8" s="197"/>
      <c r="R8" s="197"/>
      <c r="S8" s="197"/>
      <c r="T8" s="197"/>
    </row>
    <row r="9" s="189" customFormat="1" ht="22.8" customHeight="1" spans="1:20">
      <c r="A9" s="194" t="s">
        <v>172</v>
      </c>
      <c r="B9" s="194" t="s">
        <v>226</v>
      </c>
      <c r="C9" s="194" t="s">
        <v>226</v>
      </c>
      <c r="D9" s="201" t="s">
        <v>172</v>
      </c>
      <c r="E9" s="202" t="s">
        <v>173</v>
      </c>
      <c r="F9" s="203">
        <v>495.12</v>
      </c>
      <c r="G9" s="203"/>
      <c r="H9" s="203"/>
      <c r="I9" s="203"/>
      <c r="J9" s="203"/>
      <c r="K9" s="203">
        <f>K10+K13+K15</f>
        <v>137.21</v>
      </c>
      <c r="L9" s="203"/>
      <c r="M9" s="203"/>
      <c r="N9" s="203"/>
      <c r="O9" s="203">
        <v>357.91</v>
      </c>
      <c r="P9" s="203"/>
      <c r="Q9" s="203"/>
      <c r="R9" s="203"/>
      <c r="S9" s="203"/>
      <c r="T9" s="203"/>
    </row>
    <row r="10" s="189" customFormat="1" ht="22.8" customHeight="1" spans="1:20">
      <c r="A10" s="194" t="s">
        <v>172</v>
      </c>
      <c r="B10" s="194" t="s">
        <v>227</v>
      </c>
      <c r="C10" s="194" t="s">
        <v>226</v>
      </c>
      <c r="D10" s="201" t="s">
        <v>174</v>
      </c>
      <c r="E10" s="202" t="s">
        <v>175</v>
      </c>
      <c r="F10" s="203">
        <v>483.31</v>
      </c>
      <c r="G10" s="203"/>
      <c r="H10" s="203"/>
      <c r="I10" s="203"/>
      <c r="J10" s="203"/>
      <c r="K10" s="203">
        <v>125.4</v>
      </c>
      <c r="L10" s="203"/>
      <c r="M10" s="203"/>
      <c r="N10" s="203"/>
      <c r="O10" s="203">
        <v>357.91</v>
      </c>
      <c r="P10" s="203"/>
      <c r="Q10" s="203"/>
      <c r="R10" s="203"/>
      <c r="S10" s="203"/>
      <c r="T10" s="203"/>
    </row>
    <row r="11" s="189" customFormat="1" ht="22.8" customHeight="1" spans="1:20">
      <c r="A11" s="204" t="s">
        <v>172</v>
      </c>
      <c r="B11" s="204" t="s">
        <v>227</v>
      </c>
      <c r="C11" s="204" t="s">
        <v>228</v>
      </c>
      <c r="D11" s="205" t="s">
        <v>176</v>
      </c>
      <c r="E11" s="206" t="s">
        <v>177</v>
      </c>
      <c r="F11" s="207">
        <v>357.91</v>
      </c>
      <c r="G11" s="207"/>
      <c r="H11" s="207"/>
      <c r="I11" s="207"/>
      <c r="J11" s="207"/>
      <c r="K11" s="207"/>
      <c r="L11" s="207"/>
      <c r="M11" s="207"/>
      <c r="N11" s="207"/>
      <c r="O11" s="207">
        <v>357.91</v>
      </c>
      <c r="P11" s="207"/>
      <c r="Q11" s="207"/>
      <c r="R11" s="207"/>
      <c r="S11" s="207"/>
      <c r="T11" s="207"/>
    </row>
    <row r="12" s="189" customFormat="1" ht="22.8" customHeight="1" spans="1:20">
      <c r="A12" s="204" t="s">
        <v>172</v>
      </c>
      <c r="B12" s="204" t="s">
        <v>227</v>
      </c>
      <c r="C12" s="204" t="s">
        <v>227</v>
      </c>
      <c r="D12" s="205" t="s">
        <v>178</v>
      </c>
      <c r="E12" s="206" t="s">
        <v>179</v>
      </c>
      <c r="F12" s="207">
        <v>125.4</v>
      </c>
      <c r="G12" s="207"/>
      <c r="H12" s="207"/>
      <c r="I12" s="207"/>
      <c r="J12" s="207"/>
      <c r="K12" s="207">
        <v>125.4</v>
      </c>
      <c r="L12" s="207"/>
      <c r="M12" s="207"/>
      <c r="N12" s="207"/>
      <c r="O12" s="207"/>
      <c r="P12" s="207"/>
      <c r="Q12" s="207"/>
      <c r="R12" s="207"/>
      <c r="S12" s="207"/>
      <c r="T12" s="207"/>
    </row>
    <row r="13" s="189" customFormat="1" ht="22.8" customHeight="1" spans="1:20">
      <c r="A13" s="194" t="s">
        <v>172</v>
      </c>
      <c r="B13" s="194" t="s">
        <v>229</v>
      </c>
      <c r="C13" s="194" t="s">
        <v>226</v>
      </c>
      <c r="D13" s="201" t="s">
        <v>180</v>
      </c>
      <c r="E13" s="202" t="s">
        <v>181</v>
      </c>
      <c r="F13" s="203">
        <v>5.78</v>
      </c>
      <c r="G13" s="203"/>
      <c r="H13" s="203"/>
      <c r="I13" s="203"/>
      <c r="J13" s="203"/>
      <c r="K13" s="203">
        <v>5.78</v>
      </c>
      <c r="L13" s="203"/>
      <c r="M13" s="203"/>
      <c r="N13" s="203"/>
      <c r="O13" s="203"/>
      <c r="P13" s="203"/>
      <c r="Q13" s="203"/>
      <c r="R13" s="203"/>
      <c r="S13" s="203"/>
      <c r="T13" s="203"/>
    </row>
    <row r="14" s="189" customFormat="1" ht="22.8" customHeight="1" spans="1:20">
      <c r="A14" s="204" t="s">
        <v>172</v>
      </c>
      <c r="B14" s="204" t="s">
        <v>229</v>
      </c>
      <c r="C14" s="204" t="s">
        <v>230</v>
      </c>
      <c r="D14" s="205" t="s">
        <v>182</v>
      </c>
      <c r="E14" s="206" t="s">
        <v>183</v>
      </c>
      <c r="F14" s="207">
        <v>5.78</v>
      </c>
      <c r="G14" s="207"/>
      <c r="H14" s="207"/>
      <c r="I14" s="207"/>
      <c r="J14" s="207"/>
      <c r="K14" s="207">
        <v>5.78</v>
      </c>
      <c r="L14" s="207"/>
      <c r="M14" s="207"/>
      <c r="N14" s="207"/>
      <c r="O14" s="207"/>
      <c r="P14" s="207"/>
      <c r="Q14" s="207"/>
      <c r="R14" s="207"/>
      <c r="S14" s="207"/>
      <c r="T14" s="207"/>
    </row>
    <row r="15" s="189" customFormat="1" ht="22.8" customHeight="1" spans="1:20">
      <c r="A15" s="194" t="s">
        <v>172</v>
      </c>
      <c r="B15" s="194" t="s">
        <v>230</v>
      </c>
      <c r="C15" s="194" t="s">
        <v>226</v>
      </c>
      <c r="D15" s="201" t="s">
        <v>184</v>
      </c>
      <c r="E15" s="202" t="s">
        <v>185</v>
      </c>
      <c r="F15" s="203">
        <v>6.03</v>
      </c>
      <c r="G15" s="203"/>
      <c r="H15" s="203"/>
      <c r="I15" s="203"/>
      <c r="J15" s="203"/>
      <c r="K15" s="203">
        <v>6.03</v>
      </c>
      <c r="L15" s="203"/>
      <c r="M15" s="203"/>
      <c r="N15" s="203"/>
      <c r="O15" s="203"/>
      <c r="P15" s="203"/>
      <c r="Q15" s="203"/>
      <c r="R15" s="203"/>
      <c r="S15" s="203"/>
      <c r="T15" s="203"/>
    </row>
    <row r="16" s="189" customFormat="1" ht="22.8" customHeight="1" spans="1:20">
      <c r="A16" s="204" t="s">
        <v>172</v>
      </c>
      <c r="B16" s="204" t="s">
        <v>230</v>
      </c>
      <c r="C16" s="204" t="s">
        <v>230</v>
      </c>
      <c r="D16" s="205" t="s">
        <v>186</v>
      </c>
      <c r="E16" s="206" t="s">
        <v>185</v>
      </c>
      <c r="F16" s="207">
        <v>6.03</v>
      </c>
      <c r="G16" s="207"/>
      <c r="H16" s="207"/>
      <c r="I16" s="207"/>
      <c r="J16" s="207"/>
      <c r="K16" s="207">
        <v>6.03</v>
      </c>
      <c r="L16" s="207"/>
      <c r="M16" s="207"/>
      <c r="N16" s="207"/>
      <c r="O16" s="207"/>
      <c r="P16" s="207"/>
      <c r="Q16" s="207"/>
      <c r="R16" s="207"/>
      <c r="S16" s="207"/>
      <c r="T16" s="207"/>
    </row>
    <row r="17" s="212" customFormat="1" ht="22.8" customHeight="1" spans="1:20">
      <c r="A17" s="213" t="s">
        <v>187</v>
      </c>
      <c r="B17" s="213" t="s">
        <v>226</v>
      </c>
      <c r="C17" s="213" t="s">
        <v>226</v>
      </c>
      <c r="D17" s="199" t="s">
        <v>187</v>
      </c>
      <c r="E17" s="200" t="s">
        <v>188</v>
      </c>
      <c r="F17" s="197">
        <v>51.28</v>
      </c>
      <c r="G17" s="197"/>
      <c r="H17" s="197"/>
      <c r="I17" s="197"/>
      <c r="J17" s="197"/>
      <c r="K17" s="197">
        <v>51.28</v>
      </c>
      <c r="L17" s="197"/>
      <c r="M17" s="197"/>
      <c r="N17" s="197"/>
      <c r="O17" s="197"/>
      <c r="P17" s="197"/>
      <c r="Q17" s="197"/>
      <c r="R17" s="197"/>
      <c r="S17" s="197"/>
      <c r="T17" s="197"/>
    </row>
    <row r="18" s="189" customFormat="1" ht="22.8" customHeight="1" spans="1:20">
      <c r="A18" s="194" t="s">
        <v>187</v>
      </c>
      <c r="B18" s="194" t="s">
        <v>229</v>
      </c>
      <c r="C18" s="194" t="s">
        <v>226</v>
      </c>
      <c r="D18" s="202" t="s">
        <v>189</v>
      </c>
      <c r="E18" s="202" t="s">
        <v>190</v>
      </c>
      <c r="F18" s="203">
        <v>51.28</v>
      </c>
      <c r="G18" s="203"/>
      <c r="H18" s="203"/>
      <c r="I18" s="203"/>
      <c r="J18" s="203"/>
      <c r="K18" s="203">
        <v>51.28</v>
      </c>
      <c r="L18" s="203"/>
      <c r="M18" s="203"/>
      <c r="N18" s="203"/>
      <c r="O18" s="203"/>
      <c r="P18" s="203"/>
      <c r="Q18" s="203"/>
      <c r="R18" s="203"/>
      <c r="S18" s="203"/>
      <c r="T18" s="203"/>
    </row>
    <row r="19" s="189" customFormat="1" ht="22.8" customHeight="1" spans="1:20">
      <c r="A19" s="204" t="s">
        <v>187</v>
      </c>
      <c r="B19" s="204" t="s">
        <v>229</v>
      </c>
      <c r="C19" s="204" t="s">
        <v>228</v>
      </c>
      <c r="D19" s="206" t="s">
        <v>191</v>
      </c>
      <c r="E19" s="206" t="s">
        <v>192</v>
      </c>
      <c r="F19" s="207">
        <v>51.28</v>
      </c>
      <c r="G19" s="207"/>
      <c r="H19" s="207"/>
      <c r="I19" s="207"/>
      <c r="J19" s="207"/>
      <c r="K19" s="207">
        <v>51.28</v>
      </c>
      <c r="L19" s="207"/>
      <c r="M19" s="207"/>
      <c r="N19" s="207"/>
      <c r="O19" s="207"/>
      <c r="P19" s="207"/>
      <c r="Q19" s="207"/>
      <c r="R19" s="207"/>
      <c r="S19" s="207"/>
      <c r="T19" s="207"/>
    </row>
    <row r="20" s="189" customFormat="1" ht="22.8" customHeight="1" spans="1:20">
      <c r="A20" s="194" t="s">
        <v>193</v>
      </c>
      <c r="B20" s="194" t="s">
        <v>226</v>
      </c>
      <c r="C20" s="194" t="s">
        <v>226</v>
      </c>
      <c r="D20" s="201" t="s">
        <v>193</v>
      </c>
      <c r="E20" s="202" t="s">
        <v>194</v>
      </c>
      <c r="F20" s="203">
        <v>1296.48</v>
      </c>
      <c r="G20" s="203"/>
      <c r="H20" s="203"/>
      <c r="I20" s="203"/>
      <c r="J20" s="203"/>
      <c r="K20" s="203">
        <v>1296.48</v>
      </c>
      <c r="L20" s="203"/>
      <c r="M20" s="203"/>
      <c r="N20" s="203"/>
      <c r="O20" s="203"/>
      <c r="P20" s="203"/>
      <c r="Q20" s="203"/>
      <c r="R20" s="203"/>
      <c r="S20" s="203"/>
      <c r="T20" s="203"/>
    </row>
    <row r="21" s="189" customFormat="1" ht="22.8" customHeight="1" spans="1:20">
      <c r="A21" s="194" t="s">
        <v>193</v>
      </c>
      <c r="B21" s="194" t="s">
        <v>227</v>
      </c>
      <c r="C21" s="194" t="s">
        <v>226</v>
      </c>
      <c r="D21" s="201" t="s">
        <v>195</v>
      </c>
      <c r="E21" s="202" t="s">
        <v>196</v>
      </c>
      <c r="F21" s="203">
        <v>1143.48</v>
      </c>
      <c r="G21" s="203"/>
      <c r="H21" s="203"/>
      <c r="I21" s="203"/>
      <c r="J21" s="203"/>
      <c r="K21" s="203">
        <v>1143.48</v>
      </c>
      <c r="L21" s="203"/>
      <c r="M21" s="203"/>
      <c r="N21" s="203"/>
      <c r="O21" s="203"/>
      <c r="P21" s="203"/>
      <c r="Q21" s="203"/>
      <c r="R21" s="203"/>
      <c r="S21" s="203"/>
      <c r="T21" s="203"/>
    </row>
    <row r="22" s="189" customFormat="1" ht="22.8" customHeight="1" spans="1:20">
      <c r="A22" s="204" t="s">
        <v>193</v>
      </c>
      <c r="B22" s="204" t="s">
        <v>227</v>
      </c>
      <c r="C22" s="204" t="s">
        <v>231</v>
      </c>
      <c r="D22" s="205" t="s">
        <v>197</v>
      </c>
      <c r="E22" s="206" t="s">
        <v>196</v>
      </c>
      <c r="F22" s="207">
        <v>1143.48</v>
      </c>
      <c r="G22" s="207"/>
      <c r="H22" s="207"/>
      <c r="I22" s="207"/>
      <c r="J22" s="207"/>
      <c r="K22" s="207">
        <v>1143.48</v>
      </c>
      <c r="L22" s="207"/>
      <c r="M22" s="207"/>
      <c r="N22" s="207"/>
      <c r="O22" s="207"/>
      <c r="P22" s="207"/>
      <c r="Q22" s="207"/>
      <c r="R22" s="207"/>
      <c r="S22" s="207"/>
      <c r="T22" s="207"/>
    </row>
    <row r="23" s="189" customFormat="1" ht="22.8" customHeight="1" spans="1:20">
      <c r="A23" s="194" t="s">
        <v>193</v>
      </c>
      <c r="B23" s="194" t="s">
        <v>232</v>
      </c>
      <c r="C23" s="194" t="s">
        <v>226</v>
      </c>
      <c r="D23" s="201" t="s">
        <v>198</v>
      </c>
      <c r="E23" s="202" t="s">
        <v>199</v>
      </c>
      <c r="F23" s="203">
        <v>153</v>
      </c>
      <c r="G23" s="203"/>
      <c r="H23" s="203"/>
      <c r="I23" s="203"/>
      <c r="J23" s="203"/>
      <c r="K23" s="203">
        <v>153</v>
      </c>
      <c r="L23" s="203"/>
      <c r="M23" s="203"/>
      <c r="N23" s="203"/>
      <c r="O23" s="203"/>
      <c r="P23" s="203"/>
      <c r="Q23" s="203"/>
      <c r="R23" s="203"/>
      <c r="S23" s="203"/>
      <c r="T23" s="203"/>
    </row>
    <row r="24" s="189" customFormat="1" ht="22.8" customHeight="1" spans="1:20">
      <c r="A24" s="204" t="s">
        <v>193</v>
      </c>
      <c r="B24" s="204" t="s">
        <v>232</v>
      </c>
      <c r="C24" s="204" t="s">
        <v>230</v>
      </c>
      <c r="D24" s="205" t="s">
        <v>200</v>
      </c>
      <c r="E24" s="206" t="s">
        <v>201</v>
      </c>
      <c r="F24" s="207">
        <v>153</v>
      </c>
      <c r="G24" s="207"/>
      <c r="H24" s="207"/>
      <c r="I24" s="207"/>
      <c r="J24" s="207"/>
      <c r="K24" s="207">
        <v>153</v>
      </c>
      <c r="L24" s="207"/>
      <c r="M24" s="207"/>
      <c r="N24" s="207"/>
      <c r="O24" s="207"/>
      <c r="P24" s="207"/>
      <c r="Q24" s="207"/>
      <c r="R24" s="207"/>
      <c r="S24" s="207"/>
      <c r="T24" s="207"/>
    </row>
    <row r="25" s="189" customFormat="1" ht="22.8" customHeight="1" spans="1:20">
      <c r="A25" s="194" t="s">
        <v>202</v>
      </c>
      <c r="B25" s="194" t="s">
        <v>226</v>
      </c>
      <c r="C25" s="194" t="s">
        <v>226</v>
      </c>
      <c r="D25" s="201" t="s">
        <v>202</v>
      </c>
      <c r="E25" s="202" t="s">
        <v>203</v>
      </c>
      <c r="F25" s="203">
        <v>94.05</v>
      </c>
      <c r="G25" s="203"/>
      <c r="H25" s="203"/>
      <c r="I25" s="203"/>
      <c r="J25" s="203"/>
      <c r="K25" s="203">
        <v>94.05</v>
      </c>
      <c r="L25" s="203"/>
      <c r="M25" s="203"/>
      <c r="N25" s="203"/>
      <c r="O25" s="203"/>
      <c r="P25" s="203"/>
      <c r="Q25" s="203"/>
      <c r="R25" s="203"/>
      <c r="S25" s="203"/>
      <c r="T25" s="203"/>
    </row>
    <row r="26" s="189" customFormat="1" ht="22.8" customHeight="1" spans="1:20">
      <c r="A26" s="194" t="s">
        <v>202</v>
      </c>
      <c r="B26" s="194" t="s">
        <v>228</v>
      </c>
      <c r="C26" s="194" t="s">
        <v>226</v>
      </c>
      <c r="D26" s="201" t="s">
        <v>204</v>
      </c>
      <c r="E26" s="202" t="s">
        <v>205</v>
      </c>
      <c r="F26" s="203">
        <v>94.05</v>
      </c>
      <c r="G26" s="203"/>
      <c r="H26" s="203"/>
      <c r="I26" s="203"/>
      <c r="J26" s="203"/>
      <c r="K26" s="203">
        <v>94.05</v>
      </c>
      <c r="L26" s="203"/>
      <c r="M26" s="203"/>
      <c r="N26" s="203"/>
      <c r="O26" s="203"/>
      <c r="P26" s="203"/>
      <c r="Q26" s="203"/>
      <c r="R26" s="203"/>
      <c r="S26" s="203"/>
      <c r="T26" s="203"/>
    </row>
    <row r="27" s="189" customFormat="1" ht="22.8" customHeight="1" spans="1:20">
      <c r="A27" s="204" t="s">
        <v>202</v>
      </c>
      <c r="B27" s="204" t="s">
        <v>228</v>
      </c>
      <c r="C27" s="204" t="s">
        <v>231</v>
      </c>
      <c r="D27" s="205" t="s">
        <v>206</v>
      </c>
      <c r="E27" s="206" t="s">
        <v>207</v>
      </c>
      <c r="F27" s="207">
        <v>94.05</v>
      </c>
      <c r="G27" s="207"/>
      <c r="H27" s="207"/>
      <c r="I27" s="207"/>
      <c r="J27" s="207"/>
      <c r="K27" s="207">
        <v>94.05</v>
      </c>
      <c r="L27" s="207"/>
      <c r="M27" s="207"/>
      <c r="N27" s="207"/>
      <c r="O27" s="207"/>
      <c r="P27" s="207"/>
      <c r="Q27" s="207"/>
      <c r="R27" s="207"/>
      <c r="S27" s="207"/>
      <c r="T27" s="20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U27"/>
  <sheetViews>
    <sheetView zoomScale="115" zoomScaleNormal="115" topLeftCell="A2" workbookViewId="0">
      <selection activeCell="E14" sqref="E14"/>
    </sheetView>
  </sheetViews>
  <sheetFormatPr defaultColWidth="10" defaultRowHeight="13.5"/>
  <cols>
    <col min="1" max="2" width="4.10833333333333" style="190" customWidth="1"/>
    <col min="3" max="3" width="4.21666666666667" style="190" customWidth="1"/>
    <col min="4" max="4" width="9" style="190" customWidth="1"/>
    <col min="5" max="5" width="26.875" style="190" customWidth="1"/>
    <col min="6" max="6" width="9" style="190" customWidth="1"/>
    <col min="7" max="7" width="9.35" style="190" customWidth="1"/>
    <col min="8" max="8" width="8.59166666666667" style="190" customWidth="1"/>
    <col min="9" max="16" width="7.21666666666667" style="190" customWidth="1"/>
    <col min="17" max="17" width="5.775" style="190" customWidth="1"/>
    <col min="18" max="21" width="7.21666666666667" style="190" customWidth="1"/>
    <col min="22" max="23" width="9.775" style="190" customWidth="1"/>
    <col min="24" max="16384" width="10" style="190"/>
  </cols>
  <sheetData>
    <row r="1" ht="16.35" customHeight="1" spans="1:21">
      <c r="A1" s="191"/>
      <c r="T1" s="208" t="s">
        <v>233</v>
      </c>
      <c r="U1" s="208"/>
    </row>
    <row r="2" ht="37.05" customHeight="1" spans="1:21">
      <c r="A2" s="192" t="s">
        <v>11</v>
      </c>
      <c r="B2" s="192"/>
      <c r="C2" s="192"/>
      <c r="D2" s="192"/>
      <c r="E2" s="192"/>
      <c r="F2" s="192"/>
      <c r="G2" s="192"/>
      <c r="H2" s="192"/>
      <c r="I2" s="192"/>
      <c r="J2" s="192"/>
      <c r="K2" s="192"/>
      <c r="L2" s="192"/>
      <c r="M2" s="192"/>
      <c r="N2" s="192"/>
      <c r="O2" s="192"/>
      <c r="P2" s="192"/>
      <c r="Q2" s="192"/>
      <c r="R2" s="192"/>
      <c r="S2" s="192"/>
      <c r="T2" s="192"/>
      <c r="U2" s="192"/>
    </row>
    <row r="3" ht="24.15" customHeight="1" spans="1:21">
      <c r="A3" s="193" t="s">
        <v>34</v>
      </c>
      <c r="B3" s="193"/>
      <c r="C3" s="193"/>
      <c r="D3" s="193"/>
      <c r="E3" s="193"/>
      <c r="F3" s="193"/>
      <c r="G3" s="193"/>
      <c r="H3" s="193"/>
      <c r="I3" s="193"/>
      <c r="J3" s="193"/>
      <c r="K3" s="193"/>
      <c r="L3" s="193"/>
      <c r="M3" s="193"/>
      <c r="N3" s="193"/>
      <c r="O3" s="193"/>
      <c r="P3" s="193"/>
      <c r="Q3" s="193"/>
      <c r="R3" s="193"/>
      <c r="S3" s="193"/>
      <c r="T3" s="209" t="s">
        <v>35</v>
      </c>
      <c r="U3" s="209"/>
    </row>
    <row r="4" ht="22.35" customHeight="1" spans="1:21">
      <c r="A4" s="194" t="s">
        <v>161</v>
      </c>
      <c r="B4" s="194"/>
      <c r="C4" s="194"/>
      <c r="D4" s="194" t="s">
        <v>209</v>
      </c>
      <c r="E4" s="194" t="s">
        <v>210</v>
      </c>
      <c r="F4" s="194" t="s">
        <v>234</v>
      </c>
      <c r="G4" s="194" t="s">
        <v>164</v>
      </c>
      <c r="H4" s="194"/>
      <c r="I4" s="194"/>
      <c r="J4" s="194"/>
      <c r="K4" s="194" t="s">
        <v>165</v>
      </c>
      <c r="L4" s="194"/>
      <c r="M4" s="194"/>
      <c r="N4" s="194"/>
      <c r="O4" s="194"/>
      <c r="P4" s="194"/>
      <c r="Q4" s="194"/>
      <c r="R4" s="194"/>
      <c r="S4" s="194"/>
      <c r="T4" s="194"/>
      <c r="U4" s="194"/>
    </row>
    <row r="5" ht="39.6" customHeight="1" spans="1:21">
      <c r="A5" s="194" t="s">
        <v>169</v>
      </c>
      <c r="B5" s="194" t="s">
        <v>170</v>
      </c>
      <c r="C5" s="194" t="s">
        <v>171</v>
      </c>
      <c r="D5" s="194"/>
      <c r="E5" s="194"/>
      <c r="F5" s="194"/>
      <c r="G5" s="194" t="s">
        <v>139</v>
      </c>
      <c r="H5" s="194" t="s">
        <v>235</v>
      </c>
      <c r="I5" s="194" t="s">
        <v>236</v>
      </c>
      <c r="J5" s="194" t="s">
        <v>220</v>
      </c>
      <c r="K5" s="194" t="s">
        <v>139</v>
      </c>
      <c r="L5" s="194" t="s">
        <v>237</v>
      </c>
      <c r="M5" s="194" t="s">
        <v>238</v>
      </c>
      <c r="N5" s="194" t="s">
        <v>239</v>
      </c>
      <c r="O5" s="194" t="s">
        <v>222</v>
      </c>
      <c r="P5" s="194" t="s">
        <v>240</v>
      </c>
      <c r="Q5" s="194" t="s">
        <v>241</v>
      </c>
      <c r="R5" s="194" t="s">
        <v>242</v>
      </c>
      <c r="S5" s="194" t="s">
        <v>218</v>
      </c>
      <c r="T5" s="194" t="s">
        <v>221</v>
      </c>
      <c r="U5" s="210" t="s">
        <v>225</v>
      </c>
    </row>
    <row r="6" s="189" customFormat="1" ht="22.8" customHeight="1" spans="1:21">
      <c r="A6" s="195"/>
      <c r="B6" s="195"/>
      <c r="C6" s="195"/>
      <c r="D6" s="196" t="s">
        <v>139</v>
      </c>
      <c r="E6" s="196"/>
      <c r="F6" s="197">
        <v>1936.93</v>
      </c>
      <c r="G6" s="197">
        <f>G7</f>
        <v>1773.93</v>
      </c>
      <c r="H6" s="197">
        <f t="shared" ref="G6:I6" si="0">H7</f>
        <v>1268.42</v>
      </c>
      <c r="I6" s="197">
        <v>147.6</v>
      </c>
      <c r="J6" s="197">
        <v>357.91</v>
      </c>
      <c r="K6" s="197">
        <v>163</v>
      </c>
      <c r="L6" s="197"/>
      <c r="M6" s="197">
        <v>163</v>
      </c>
      <c r="N6" s="197"/>
      <c r="O6" s="197"/>
      <c r="P6" s="197"/>
      <c r="Q6" s="197"/>
      <c r="R6" s="197"/>
      <c r="S6" s="197"/>
      <c r="T6" s="197"/>
      <c r="U6" s="211"/>
    </row>
    <row r="7" s="189" customFormat="1" ht="22.8" customHeight="1" spans="1:21">
      <c r="A7" s="198"/>
      <c r="B7" s="198"/>
      <c r="C7" s="198"/>
      <c r="D7" s="199" t="s">
        <v>157</v>
      </c>
      <c r="E7" s="200" t="s">
        <v>3</v>
      </c>
      <c r="F7" s="197">
        <v>1936.93</v>
      </c>
      <c r="G7" s="197">
        <f t="shared" ref="G7:I7" si="1">G8</f>
        <v>1773.93</v>
      </c>
      <c r="H7" s="197">
        <f t="shared" si="1"/>
        <v>1268.42</v>
      </c>
      <c r="I7" s="197">
        <v>147.6</v>
      </c>
      <c r="J7" s="197">
        <v>357.91</v>
      </c>
      <c r="K7" s="197">
        <v>163</v>
      </c>
      <c r="L7" s="197">
        <v>0</v>
      </c>
      <c r="M7" s="197">
        <v>163</v>
      </c>
      <c r="N7" s="197">
        <v>0</v>
      </c>
      <c r="O7" s="197">
        <v>0</v>
      </c>
      <c r="P7" s="197">
        <v>0</v>
      </c>
      <c r="Q7" s="197">
        <v>0</v>
      </c>
      <c r="R7" s="197">
        <v>0</v>
      </c>
      <c r="S7" s="197">
        <v>0</v>
      </c>
      <c r="T7" s="197">
        <v>0</v>
      </c>
      <c r="U7" s="211"/>
    </row>
    <row r="8" s="189" customFormat="1" ht="22.8" customHeight="1" spans="1:21">
      <c r="A8" s="198"/>
      <c r="B8" s="198"/>
      <c r="C8" s="198"/>
      <c r="D8" s="199" t="s">
        <v>158</v>
      </c>
      <c r="E8" s="200" t="s">
        <v>159</v>
      </c>
      <c r="F8" s="197">
        <v>1936.93</v>
      </c>
      <c r="G8" s="197">
        <f>G9+G20+G25+G17</f>
        <v>1773.93</v>
      </c>
      <c r="H8" s="197">
        <f>H9+H20+H25+H17</f>
        <v>1268.42</v>
      </c>
      <c r="I8" s="197">
        <v>147.6</v>
      </c>
      <c r="J8" s="197">
        <v>357.91</v>
      </c>
      <c r="K8" s="197">
        <v>163</v>
      </c>
      <c r="L8" s="197"/>
      <c r="M8" s="197">
        <v>163</v>
      </c>
      <c r="N8" s="197"/>
      <c r="O8" s="197"/>
      <c r="P8" s="197"/>
      <c r="Q8" s="197"/>
      <c r="R8" s="197"/>
      <c r="S8" s="197"/>
      <c r="T8" s="197"/>
      <c r="U8" s="211"/>
    </row>
    <row r="9" s="189" customFormat="1" ht="22.8" customHeight="1" spans="1:21">
      <c r="A9" s="194" t="s">
        <v>172</v>
      </c>
      <c r="B9" s="194" t="s">
        <v>226</v>
      </c>
      <c r="C9" s="194" t="s">
        <v>226</v>
      </c>
      <c r="D9" s="201" t="s">
        <v>172</v>
      </c>
      <c r="E9" s="202" t="s">
        <v>173</v>
      </c>
      <c r="F9" s="203">
        <v>495.12</v>
      </c>
      <c r="G9" s="203">
        <f>G10+G13+G15</f>
        <v>495.12</v>
      </c>
      <c r="H9" s="203">
        <f>H10+H13+H15</f>
        <v>137.21</v>
      </c>
      <c r="I9" s="203"/>
      <c r="J9" s="203">
        <v>357.91</v>
      </c>
      <c r="K9" s="203"/>
      <c r="L9" s="203"/>
      <c r="M9" s="203"/>
      <c r="N9" s="203"/>
      <c r="O9" s="203"/>
      <c r="P9" s="203"/>
      <c r="Q9" s="203"/>
      <c r="R9" s="203"/>
      <c r="S9" s="203"/>
      <c r="T9" s="203"/>
      <c r="U9" s="211"/>
    </row>
    <row r="10" s="189" customFormat="1" ht="22.8" customHeight="1" spans="1:21">
      <c r="A10" s="194" t="s">
        <v>172</v>
      </c>
      <c r="B10" s="194" t="s">
        <v>227</v>
      </c>
      <c r="C10" s="194" t="s">
        <v>226</v>
      </c>
      <c r="D10" s="201" t="s">
        <v>174</v>
      </c>
      <c r="E10" s="202" t="s">
        <v>175</v>
      </c>
      <c r="F10" s="203">
        <v>483.31</v>
      </c>
      <c r="G10" s="203">
        <v>483.31</v>
      </c>
      <c r="H10" s="203">
        <v>125.4</v>
      </c>
      <c r="I10" s="203"/>
      <c r="J10" s="203">
        <v>357.91</v>
      </c>
      <c r="K10" s="203"/>
      <c r="L10" s="203"/>
      <c r="M10" s="203"/>
      <c r="N10" s="203"/>
      <c r="O10" s="203"/>
      <c r="P10" s="203"/>
      <c r="Q10" s="203"/>
      <c r="R10" s="203"/>
      <c r="S10" s="203"/>
      <c r="T10" s="203"/>
      <c r="U10" s="211"/>
    </row>
    <row r="11" s="189" customFormat="1" ht="22.8" customHeight="1" spans="1:21">
      <c r="A11" s="204" t="s">
        <v>172</v>
      </c>
      <c r="B11" s="204" t="s">
        <v>227</v>
      </c>
      <c r="C11" s="204" t="s">
        <v>228</v>
      </c>
      <c r="D11" s="205" t="s">
        <v>176</v>
      </c>
      <c r="E11" s="206" t="s">
        <v>177</v>
      </c>
      <c r="F11" s="207">
        <v>357.91</v>
      </c>
      <c r="G11" s="207">
        <v>357.91</v>
      </c>
      <c r="H11" s="207"/>
      <c r="I11" s="207"/>
      <c r="J11" s="207">
        <v>357.91</v>
      </c>
      <c r="K11" s="207"/>
      <c r="L11" s="207"/>
      <c r="M11" s="207"/>
      <c r="N11" s="207"/>
      <c r="O11" s="207"/>
      <c r="P11" s="207"/>
      <c r="Q11" s="207"/>
      <c r="R11" s="207"/>
      <c r="S11" s="207"/>
      <c r="T11" s="207"/>
      <c r="U11" s="211"/>
    </row>
    <row r="12" s="189" customFormat="1" ht="22.8" customHeight="1" spans="1:21">
      <c r="A12" s="204" t="s">
        <v>172</v>
      </c>
      <c r="B12" s="204" t="s">
        <v>227</v>
      </c>
      <c r="C12" s="204" t="s">
        <v>227</v>
      </c>
      <c r="D12" s="205" t="s">
        <v>178</v>
      </c>
      <c r="E12" s="206" t="s">
        <v>179</v>
      </c>
      <c r="F12" s="207">
        <v>125.4</v>
      </c>
      <c r="G12" s="207">
        <v>125.4</v>
      </c>
      <c r="H12" s="207">
        <v>125.4</v>
      </c>
      <c r="I12" s="207"/>
      <c r="J12" s="207"/>
      <c r="K12" s="207"/>
      <c r="L12" s="207"/>
      <c r="M12" s="207"/>
      <c r="N12" s="207"/>
      <c r="O12" s="207"/>
      <c r="P12" s="207"/>
      <c r="Q12" s="207"/>
      <c r="R12" s="207"/>
      <c r="S12" s="207"/>
      <c r="T12" s="207"/>
      <c r="U12" s="211"/>
    </row>
    <row r="13" s="189" customFormat="1" ht="22.8" customHeight="1" spans="1:21">
      <c r="A13" s="194" t="s">
        <v>172</v>
      </c>
      <c r="B13" s="194" t="s">
        <v>229</v>
      </c>
      <c r="C13" s="194" t="s">
        <v>226</v>
      </c>
      <c r="D13" s="201" t="s">
        <v>180</v>
      </c>
      <c r="E13" s="202" t="s">
        <v>181</v>
      </c>
      <c r="F13" s="203">
        <v>5.78</v>
      </c>
      <c r="G13" s="203">
        <v>5.78</v>
      </c>
      <c r="H13" s="203">
        <v>5.78</v>
      </c>
      <c r="I13" s="203"/>
      <c r="J13" s="203"/>
      <c r="K13" s="203"/>
      <c r="L13" s="203"/>
      <c r="M13" s="203"/>
      <c r="N13" s="203"/>
      <c r="O13" s="203"/>
      <c r="P13" s="203"/>
      <c r="Q13" s="203"/>
      <c r="R13" s="203"/>
      <c r="S13" s="203"/>
      <c r="T13" s="203"/>
      <c r="U13" s="211"/>
    </row>
    <row r="14" s="189" customFormat="1" ht="22.8" customHeight="1" spans="1:21">
      <c r="A14" s="204" t="s">
        <v>172</v>
      </c>
      <c r="B14" s="204" t="s">
        <v>229</v>
      </c>
      <c r="C14" s="204" t="s">
        <v>230</v>
      </c>
      <c r="D14" s="205" t="s">
        <v>182</v>
      </c>
      <c r="E14" s="206" t="s">
        <v>183</v>
      </c>
      <c r="F14" s="207">
        <v>5.78</v>
      </c>
      <c r="G14" s="207">
        <v>5.78</v>
      </c>
      <c r="H14" s="207">
        <v>5.78</v>
      </c>
      <c r="I14" s="207"/>
      <c r="J14" s="207"/>
      <c r="K14" s="207"/>
      <c r="L14" s="207"/>
      <c r="M14" s="207"/>
      <c r="N14" s="207"/>
      <c r="O14" s="207"/>
      <c r="P14" s="207"/>
      <c r="Q14" s="207"/>
      <c r="R14" s="207"/>
      <c r="S14" s="207"/>
      <c r="T14" s="207"/>
      <c r="U14" s="211"/>
    </row>
    <row r="15" s="189" customFormat="1" ht="22.8" customHeight="1" spans="1:21">
      <c r="A15" s="194" t="s">
        <v>172</v>
      </c>
      <c r="B15" s="194" t="s">
        <v>230</v>
      </c>
      <c r="C15" s="194" t="s">
        <v>226</v>
      </c>
      <c r="D15" s="201" t="s">
        <v>184</v>
      </c>
      <c r="E15" s="202" t="s">
        <v>185</v>
      </c>
      <c r="F15" s="203">
        <v>6.03</v>
      </c>
      <c r="G15" s="203">
        <v>6.03</v>
      </c>
      <c r="H15" s="203">
        <v>6.03</v>
      </c>
      <c r="I15" s="203"/>
      <c r="J15" s="203"/>
      <c r="K15" s="203"/>
      <c r="L15" s="203"/>
      <c r="M15" s="203"/>
      <c r="N15" s="203"/>
      <c r="O15" s="203"/>
      <c r="P15" s="203"/>
      <c r="Q15" s="203"/>
      <c r="R15" s="203"/>
      <c r="S15" s="203"/>
      <c r="T15" s="203"/>
      <c r="U15" s="211"/>
    </row>
    <row r="16" s="189" customFormat="1" ht="22.8" customHeight="1" spans="1:21">
      <c r="A16" s="204" t="s">
        <v>172</v>
      </c>
      <c r="B16" s="204" t="s">
        <v>230</v>
      </c>
      <c r="C16" s="204" t="s">
        <v>230</v>
      </c>
      <c r="D16" s="205" t="s">
        <v>186</v>
      </c>
      <c r="E16" s="206" t="s">
        <v>185</v>
      </c>
      <c r="F16" s="207">
        <v>6.03</v>
      </c>
      <c r="G16" s="207">
        <v>6.03</v>
      </c>
      <c r="H16" s="207">
        <v>6.03</v>
      </c>
      <c r="I16" s="207"/>
      <c r="J16" s="207"/>
      <c r="K16" s="207"/>
      <c r="L16" s="207"/>
      <c r="M16" s="207"/>
      <c r="N16" s="207"/>
      <c r="O16" s="207"/>
      <c r="P16" s="207"/>
      <c r="Q16" s="207"/>
      <c r="R16" s="207"/>
      <c r="S16" s="207"/>
      <c r="T16" s="207"/>
      <c r="U16" s="211"/>
    </row>
    <row r="17" s="189" customFormat="1" ht="22.8" customHeight="1" spans="1:21">
      <c r="A17" s="194" t="s">
        <v>187</v>
      </c>
      <c r="B17" s="194" t="s">
        <v>226</v>
      </c>
      <c r="C17" s="194" t="s">
        <v>226</v>
      </c>
      <c r="D17" s="202" t="s">
        <v>187</v>
      </c>
      <c r="E17" s="202" t="s">
        <v>188</v>
      </c>
      <c r="F17" s="203">
        <v>51.28</v>
      </c>
      <c r="G17" s="203">
        <v>51.28</v>
      </c>
      <c r="H17" s="203">
        <v>51.28</v>
      </c>
      <c r="I17" s="203"/>
      <c r="J17" s="203"/>
      <c r="K17" s="203"/>
      <c r="L17" s="203"/>
      <c r="M17" s="203"/>
      <c r="N17" s="203"/>
      <c r="O17" s="203"/>
      <c r="P17" s="203"/>
      <c r="Q17" s="203"/>
      <c r="R17" s="203"/>
      <c r="S17" s="203"/>
      <c r="T17" s="203"/>
      <c r="U17" s="211"/>
    </row>
    <row r="18" s="189" customFormat="1" ht="22.8" customHeight="1" spans="1:21">
      <c r="A18" s="194" t="s">
        <v>187</v>
      </c>
      <c r="B18" s="194" t="s">
        <v>229</v>
      </c>
      <c r="C18" s="194" t="s">
        <v>226</v>
      </c>
      <c r="D18" s="202" t="s">
        <v>189</v>
      </c>
      <c r="E18" s="202" t="s">
        <v>190</v>
      </c>
      <c r="F18" s="203">
        <v>51.28</v>
      </c>
      <c r="G18" s="203">
        <v>51.28</v>
      </c>
      <c r="H18" s="203">
        <v>51.28</v>
      </c>
      <c r="I18" s="203"/>
      <c r="J18" s="203"/>
      <c r="K18" s="203"/>
      <c r="L18" s="203"/>
      <c r="M18" s="203"/>
      <c r="N18" s="203"/>
      <c r="O18" s="203"/>
      <c r="P18" s="203"/>
      <c r="Q18" s="203"/>
      <c r="R18" s="203"/>
      <c r="S18" s="203"/>
      <c r="T18" s="203"/>
      <c r="U18" s="211"/>
    </row>
    <row r="19" s="189" customFormat="1" ht="22.8" customHeight="1" spans="1:21">
      <c r="A19" s="204" t="s">
        <v>187</v>
      </c>
      <c r="B19" s="204" t="s">
        <v>229</v>
      </c>
      <c r="C19" s="204" t="s">
        <v>228</v>
      </c>
      <c r="D19" s="206" t="s">
        <v>191</v>
      </c>
      <c r="E19" s="206" t="s">
        <v>192</v>
      </c>
      <c r="F19" s="207">
        <v>51.28</v>
      </c>
      <c r="G19" s="207">
        <v>51.28</v>
      </c>
      <c r="H19" s="207">
        <v>51.28</v>
      </c>
      <c r="I19" s="207"/>
      <c r="J19" s="207"/>
      <c r="K19" s="207"/>
      <c r="L19" s="207"/>
      <c r="M19" s="207"/>
      <c r="N19" s="207"/>
      <c r="O19" s="207"/>
      <c r="P19" s="207"/>
      <c r="Q19" s="207"/>
      <c r="R19" s="207"/>
      <c r="S19" s="207"/>
      <c r="T19" s="207"/>
      <c r="U19" s="211"/>
    </row>
    <row r="20" s="189" customFormat="1" ht="22.8" customHeight="1" spans="1:21">
      <c r="A20" s="194" t="s">
        <v>193</v>
      </c>
      <c r="B20" s="194" t="s">
        <v>226</v>
      </c>
      <c r="C20" s="194" t="s">
        <v>226</v>
      </c>
      <c r="D20" s="201" t="s">
        <v>193</v>
      </c>
      <c r="E20" s="202" t="s">
        <v>194</v>
      </c>
      <c r="F20" s="203">
        <v>1296.48</v>
      </c>
      <c r="G20" s="203">
        <v>1133.48</v>
      </c>
      <c r="H20" s="203">
        <v>985.88</v>
      </c>
      <c r="I20" s="203">
        <v>147.6</v>
      </c>
      <c r="J20" s="203"/>
      <c r="K20" s="203">
        <v>163</v>
      </c>
      <c r="L20" s="203"/>
      <c r="M20" s="203">
        <v>163</v>
      </c>
      <c r="N20" s="203"/>
      <c r="O20" s="203"/>
      <c r="P20" s="203"/>
      <c r="Q20" s="203"/>
      <c r="R20" s="203"/>
      <c r="S20" s="203"/>
      <c r="T20" s="203"/>
      <c r="U20" s="211"/>
    </row>
    <row r="21" s="189" customFormat="1" ht="22.8" customHeight="1" spans="1:21">
      <c r="A21" s="194" t="s">
        <v>193</v>
      </c>
      <c r="B21" s="194" t="s">
        <v>227</v>
      </c>
      <c r="C21" s="194" t="s">
        <v>226</v>
      </c>
      <c r="D21" s="201" t="s">
        <v>195</v>
      </c>
      <c r="E21" s="202" t="s">
        <v>196</v>
      </c>
      <c r="F21" s="203">
        <v>1143.48</v>
      </c>
      <c r="G21" s="203">
        <v>1133.48</v>
      </c>
      <c r="H21" s="203">
        <v>985.88</v>
      </c>
      <c r="I21" s="203">
        <v>147.6</v>
      </c>
      <c r="J21" s="203"/>
      <c r="K21" s="203">
        <v>10</v>
      </c>
      <c r="L21" s="203"/>
      <c r="M21" s="203">
        <v>10</v>
      </c>
      <c r="N21" s="203"/>
      <c r="O21" s="203"/>
      <c r="P21" s="203"/>
      <c r="Q21" s="203"/>
      <c r="R21" s="203"/>
      <c r="S21" s="203"/>
      <c r="T21" s="203"/>
      <c r="U21" s="211"/>
    </row>
    <row r="22" s="189" customFormat="1" ht="22.8" customHeight="1" spans="1:21">
      <c r="A22" s="204" t="s">
        <v>193</v>
      </c>
      <c r="B22" s="204" t="s">
        <v>227</v>
      </c>
      <c r="C22" s="204" t="s">
        <v>231</v>
      </c>
      <c r="D22" s="205" t="s">
        <v>197</v>
      </c>
      <c r="E22" s="206" t="s">
        <v>196</v>
      </c>
      <c r="F22" s="207">
        <v>1143.48</v>
      </c>
      <c r="G22" s="207">
        <v>1133.48</v>
      </c>
      <c r="H22" s="207">
        <v>985.88</v>
      </c>
      <c r="I22" s="207">
        <v>147.6</v>
      </c>
      <c r="J22" s="207"/>
      <c r="K22" s="207">
        <v>10</v>
      </c>
      <c r="L22" s="207"/>
      <c r="M22" s="207">
        <v>10</v>
      </c>
      <c r="N22" s="207"/>
      <c r="O22" s="207"/>
      <c r="P22" s="207"/>
      <c r="Q22" s="207"/>
      <c r="R22" s="207"/>
      <c r="S22" s="207"/>
      <c r="T22" s="207"/>
      <c r="U22" s="211"/>
    </row>
    <row r="23" s="189" customFormat="1" ht="22.8" customHeight="1" spans="1:21">
      <c r="A23" s="194" t="s">
        <v>193</v>
      </c>
      <c r="B23" s="194" t="s">
        <v>232</v>
      </c>
      <c r="C23" s="194" t="s">
        <v>226</v>
      </c>
      <c r="D23" s="201" t="s">
        <v>198</v>
      </c>
      <c r="E23" s="202" t="s">
        <v>199</v>
      </c>
      <c r="F23" s="203">
        <v>153</v>
      </c>
      <c r="G23" s="203"/>
      <c r="H23" s="203"/>
      <c r="I23" s="203"/>
      <c r="J23" s="203"/>
      <c r="K23" s="203">
        <v>153</v>
      </c>
      <c r="L23" s="203"/>
      <c r="M23" s="203">
        <v>153</v>
      </c>
      <c r="N23" s="203"/>
      <c r="O23" s="203"/>
      <c r="P23" s="203"/>
      <c r="Q23" s="203"/>
      <c r="R23" s="203"/>
      <c r="S23" s="203"/>
      <c r="T23" s="203"/>
      <c r="U23" s="211"/>
    </row>
    <row r="24" s="189" customFormat="1" ht="22.8" customHeight="1" spans="1:21">
      <c r="A24" s="204" t="s">
        <v>193</v>
      </c>
      <c r="B24" s="204" t="s">
        <v>232</v>
      </c>
      <c r="C24" s="204" t="s">
        <v>230</v>
      </c>
      <c r="D24" s="205" t="s">
        <v>200</v>
      </c>
      <c r="E24" s="206" t="s">
        <v>201</v>
      </c>
      <c r="F24" s="207">
        <v>153</v>
      </c>
      <c r="G24" s="207"/>
      <c r="H24" s="207"/>
      <c r="I24" s="207"/>
      <c r="J24" s="207"/>
      <c r="K24" s="207">
        <v>153</v>
      </c>
      <c r="L24" s="207"/>
      <c r="M24" s="207">
        <v>153</v>
      </c>
      <c r="N24" s="207"/>
      <c r="O24" s="207"/>
      <c r="P24" s="207"/>
      <c r="Q24" s="207"/>
      <c r="R24" s="207"/>
      <c r="S24" s="207"/>
      <c r="T24" s="207"/>
      <c r="U24" s="211"/>
    </row>
    <row r="25" s="189" customFormat="1" ht="22.8" customHeight="1" spans="1:21">
      <c r="A25" s="194" t="s">
        <v>202</v>
      </c>
      <c r="B25" s="194" t="s">
        <v>226</v>
      </c>
      <c r="C25" s="194" t="s">
        <v>226</v>
      </c>
      <c r="D25" s="201" t="s">
        <v>202</v>
      </c>
      <c r="E25" s="202" t="s">
        <v>203</v>
      </c>
      <c r="F25" s="203">
        <v>94.05</v>
      </c>
      <c r="G25" s="203">
        <v>94.05</v>
      </c>
      <c r="H25" s="203">
        <v>94.05</v>
      </c>
      <c r="I25" s="203"/>
      <c r="J25" s="203"/>
      <c r="K25" s="203"/>
      <c r="L25" s="203"/>
      <c r="M25" s="203"/>
      <c r="N25" s="203"/>
      <c r="O25" s="203"/>
      <c r="P25" s="203"/>
      <c r="Q25" s="203"/>
      <c r="R25" s="203"/>
      <c r="S25" s="203"/>
      <c r="T25" s="203"/>
      <c r="U25" s="211"/>
    </row>
    <row r="26" s="189" customFormat="1" ht="22.8" customHeight="1" spans="1:21">
      <c r="A26" s="194" t="s">
        <v>202</v>
      </c>
      <c r="B26" s="194" t="s">
        <v>228</v>
      </c>
      <c r="C26" s="194" t="s">
        <v>226</v>
      </c>
      <c r="D26" s="201" t="s">
        <v>204</v>
      </c>
      <c r="E26" s="202" t="s">
        <v>205</v>
      </c>
      <c r="F26" s="203">
        <v>94.05</v>
      </c>
      <c r="G26" s="203">
        <v>94.05</v>
      </c>
      <c r="H26" s="203">
        <v>94.05</v>
      </c>
      <c r="I26" s="203"/>
      <c r="J26" s="203"/>
      <c r="K26" s="203"/>
      <c r="L26" s="203"/>
      <c r="M26" s="203"/>
      <c r="N26" s="203"/>
      <c r="O26" s="203"/>
      <c r="P26" s="203"/>
      <c r="Q26" s="203"/>
      <c r="R26" s="203"/>
      <c r="S26" s="203"/>
      <c r="T26" s="203"/>
      <c r="U26" s="211"/>
    </row>
    <row r="27" s="189" customFormat="1" ht="22.8" customHeight="1" spans="1:21">
      <c r="A27" s="204" t="s">
        <v>202</v>
      </c>
      <c r="B27" s="204" t="s">
        <v>228</v>
      </c>
      <c r="C27" s="204" t="s">
        <v>231</v>
      </c>
      <c r="D27" s="205" t="s">
        <v>206</v>
      </c>
      <c r="E27" s="206" t="s">
        <v>207</v>
      </c>
      <c r="F27" s="207">
        <v>94.05</v>
      </c>
      <c r="G27" s="207">
        <v>94.05</v>
      </c>
      <c r="H27" s="207">
        <v>94.05</v>
      </c>
      <c r="I27" s="207"/>
      <c r="J27" s="207"/>
      <c r="K27" s="207"/>
      <c r="L27" s="207"/>
      <c r="M27" s="207"/>
      <c r="N27" s="207"/>
      <c r="O27" s="207"/>
      <c r="P27" s="207"/>
      <c r="Q27" s="207"/>
      <c r="R27" s="207"/>
      <c r="S27" s="207"/>
      <c r="T27" s="207"/>
      <c r="U27" s="21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E40"/>
  <sheetViews>
    <sheetView zoomScale="130" zoomScaleNormal="130" topLeftCell="A26" workbookViewId="0">
      <selection activeCell="D39" sqref="D39"/>
    </sheetView>
  </sheetViews>
  <sheetFormatPr defaultColWidth="10" defaultRowHeight="13.5" outlineLevelCol="4"/>
  <cols>
    <col min="1" max="1" width="24.5583333333333" customWidth="1"/>
    <col min="2" max="2" width="16" customWidth="1"/>
    <col min="3" max="4" width="22.2166666666667" customWidth="1"/>
    <col min="5" max="5" width="0.108333333333333" customWidth="1"/>
    <col min="6" max="6" width="9.775" customWidth="1"/>
  </cols>
  <sheetData>
    <row r="1" ht="16.35" customHeight="1" spans="1:4">
      <c r="A1" s="68"/>
      <c r="D1" s="185" t="s">
        <v>243</v>
      </c>
    </row>
    <row r="2" ht="31.95" customHeight="1" spans="1:4">
      <c r="A2" s="30" t="s">
        <v>12</v>
      </c>
      <c r="B2" s="30"/>
      <c r="C2" s="30"/>
      <c r="D2" s="30"/>
    </row>
    <row r="3" ht="18.9" customHeight="1" spans="1:5">
      <c r="A3" s="33" t="s">
        <v>34</v>
      </c>
      <c r="B3" s="33"/>
      <c r="C3" s="33"/>
      <c r="D3" s="64" t="s">
        <v>35</v>
      </c>
      <c r="E3" s="68"/>
    </row>
    <row r="4" ht="20.25" customHeight="1" spans="1:5">
      <c r="A4" s="34" t="s">
        <v>36</v>
      </c>
      <c r="B4" s="34"/>
      <c r="C4" s="34" t="s">
        <v>37</v>
      </c>
      <c r="D4" s="34"/>
      <c r="E4" s="186"/>
    </row>
    <row r="5" ht="20.25" customHeight="1" spans="1:5">
      <c r="A5" s="34" t="s">
        <v>38</v>
      </c>
      <c r="B5" s="34" t="s">
        <v>39</v>
      </c>
      <c r="C5" s="34" t="s">
        <v>38</v>
      </c>
      <c r="D5" s="34" t="s">
        <v>39</v>
      </c>
      <c r="E5" s="186"/>
    </row>
    <row r="6" ht="20.25" customHeight="1" spans="1:5">
      <c r="A6" s="73" t="s">
        <v>244</v>
      </c>
      <c r="B6" s="72">
        <f>'1收支总表'!B6</f>
        <v>1936.93</v>
      </c>
      <c r="C6" s="73" t="s">
        <v>245</v>
      </c>
      <c r="D6" s="72">
        <f>SUM(D7:D36)</f>
        <v>1936.93</v>
      </c>
      <c r="E6" s="187"/>
    </row>
    <row r="7" ht="20.25" customHeight="1" spans="1:5">
      <c r="A7" s="50" t="s">
        <v>246</v>
      </c>
      <c r="B7" s="48">
        <f>B6</f>
        <v>1936.93</v>
      </c>
      <c r="C7" s="50" t="s">
        <v>44</v>
      </c>
      <c r="D7" s="48"/>
      <c r="E7" s="187"/>
    </row>
    <row r="8" ht="20.25" customHeight="1" spans="1:5">
      <c r="A8" s="50" t="s">
        <v>247</v>
      </c>
      <c r="B8" s="48">
        <f>B6</f>
        <v>1936.93</v>
      </c>
      <c r="C8" s="50" t="s">
        <v>48</v>
      </c>
      <c r="D8" s="48"/>
      <c r="E8" s="187"/>
    </row>
    <row r="9" ht="31.05" customHeight="1" spans="1:5">
      <c r="A9" s="50" t="s">
        <v>248</v>
      </c>
      <c r="B9" s="48"/>
      <c r="C9" s="50" t="s">
        <v>52</v>
      </c>
      <c r="D9" s="48"/>
      <c r="E9" s="187"/>
    </row>
    <row r="10" ht="20.25" customHeight="1" spans="1:5">
      <c r="A10" s="50" t="s">
        <v>249</v>
      </c>
      <c r="B10" s="48"/>
      <c r="C10" s="50" t="s">
        <v>56</v>
      </c>
      <c r="D10" s="48"/>
      <c r="E10" s="187"/>
    </row>
    <row r="11" ht="20.25" customHeight="1" spans="1:5">
      <c r="A11" s="50" t="s">
        <v>250</v>
      </c>
      <c r="B11" s="48"/>
      <c r="C11" s="50" t="s">
        <v>60</v>
      </c>
      <c r="D11" s="48"/>
      <c r="E11" s="187"/>
    </row>
    <row r="12" ht="20.25" customHeight="1" spans="1:5">
      <c r="A12" s="50" t="s">
        <v>251</v>
      </c>
      <c r="B12" s="48"/>
      <c r="C12" s="50" t="s">
        <v>64</v>
      </c>
      <c r="D12" s="48"/>
      <c r="E12" s="187"/>
    </row>
    <row r="13" ht="20.25" customHeight="1" spans="1:5">
      <c r="A13" s="73" t="s">
        <v>252</v>
      </c>
      <c r="B13" s="72"/>
      <c r="C13" s="50" t="s">
        <v>68</v>
      </c>
      <c r="D13" s="48"/>
      <c r="E13" s="187"/>
    </row>
    <row r="14" ht="20.25" customHeight="1" spans="1:5">
      <c r="A14" s="50" t="s">
        <v>246</v>
      </c>
      <c r="B14" s="48"/>
      <c r="C14" s="50" t="s">
        <v>72</v>
      </c>
      <c r="D14" s="48">
        <f>'1收支总表'!D13</f>
        <v>495.12</v>
      </c>
      <c r="E14" s="187"/>
    </row>
    <row r="15" ht="20.25" customHeight="1" spans="1:5">
      <c r="A15" s="50" t="s">
        <v>249</v>
      </c>
      <c r="B15" s="48"/>
      <c r="C15" s="50" t="s">
        <v>76</v>
      </c>
      <c r="D15" s="48"/>
      <c r="E15" s="187"/>
    </row>
    <row r="16" ht="20.25" customHeight="1" spans="1:5">
      <c r="A16" s="50" t="s">
        <v>250</v>
      </c>
      <c r="B16" s="48"/>
      <c r="C16" s="50" t="s">
        <v>80</v>
      </c>
      <c r="D16" s="48">
        <f>'1收支总表'!D15</f>
        <v>51.28</v>
      </c>
      <c r="E16" s="187"/>
    </row>
    <row r="17" ht="20.25" customHeight="1" spans="1:5">
      <c r="A17" s="50" t="s">
        <v>251</v>
      </c>
      <c r="B17" s="48"/>
      <c r="C17" s="50" t="s">
        <v>84</v>
      </c>
      <c r="D17" s="48"/>
      <c r="E17" s="187"/>
    </row>
    <row r="18" ht="20.25" customHeight="1" spans="1:5">
      <c r="A18" s="50"/>
      <c r="B18" s="48"/>
      <c r="C18" s="50" t="s">
        <v>88</v>
      </c>
      <c r="D18" s="48">
        <f>'1收支总表'!D17</f>
        <v>1296.48</v>
      </c>
      <c r="E18" s="187"/>
    </row>
    <row r="19" ht="20.25" customHeight="1" spans="1:5">
      <c r="A19" s="50"/>
      <c r="B19" s="50"/>
      <c r="C19" s="50" t="s">
        <v>92</v>
      </c>
      <c r="D19" s="48"/>
      <c r="E19" s="187"/>
    </row>
    <row r="20" ht="20.25" customHeight="1" spans="1:5">
      <c r="A20" s="50"/>
      <c r="B20" s="50"/>
      <c r="C20" s="50" t="s">
        <v>96</v>
      </c>
      <c r="D20" s="48"/>
      <c r="E20" s="187"/>
    </row>
    <row r="21" ht="20.25" customHeight="1" spans="1:5">
      <c r="A21" s="50"/>
      <c r="B21" s="50"/>
      <c r="C21" s="50" t="s">
        <v>100</v>
      </c>
      <c r="D21" s="48"/>
      <c r="E21" s="187"/>
    </row>
    <row r="22" ht="20.25" customHeight="1" spans="1:5">
      <c r="A22" s="50"/>
      <c r="B22" s="50"/>
      <c r="C22" s="50" t="s">
        <v>103</v>
      </c>
      <c r="D22" s="48"/>
      <c r="E22" s="187"/>
    </row>
    <row r="23" ht="20.25" customHeight="1" spans="1:5">
      <c r="A23" s="50"/>
      <c r="B23" s="50"/>
      <c r="C23" s="50" t="s">
        <v>106</v>
      </c>
      <c r="D23" s="48"/>
      <c r="E23" s="187"/>
    </row>
    <row r="24" ht="20.25" customHeight="1" spans="1:5">
      <c r="A24" s="50"/>
      <c r="B24" s="50"/>
      <c r="C24" s="50" t="s">
        <v>108</v>
      </c>
      <c r="D24" s="48"/>
      <c r="E24" s="187"/>
    </row>
    <row r="25" ht="20.25" customHeight="1" spans="1:5">
      <c r="A25" s="50"/>
      <c r="B25" s="50"/>
      <c r="C25" s="50" t="s">
        <v>110</v>
      </c>
      <c r="D25" s="48"/>
      <c r="E25" s="187"/>
    </row>
    <row r="26" ht="20.25" customHeight="1" spans="1:5">
      <c r="A26" s="50"/>
      <c r="B26" s="50"/>
      <c r="C26" s="50" t="s">
        <v>112</v>
      </c>
      <c r="D26" s="48">
        <f>'1收支总表'!D25</f>
        <v>94.05</v>
      </c>
      <c r="E26" s="187"/>
    </row>
    <row r="27" ht="20.25" customHeight="1" spans="1:5">
      <c r="A27" s="50"/>
      <c r="B27" s="50"/>
      <c r="C27" s="50" t="s">
        <v>114</v>
      </c>
      <c r="D27" s="48"/>
      <c r="E27" s="187"/>
    </row>
    <row r="28" ht="20.25" customHeight="1" spans="1:5">
      <c r="A28" s="50"/>
      <c r="B28" s="50"/>
      <c r="C28" s="50" t="s">
        <v>116</v>
      </c>
      <c r="D28" s="48"/>
      <c r="E28" s="187"/>
    </row>
    <row r="29" ht="20.25" customHeight="1" spans="1:5">
      <c r="A29" s="50"/>
      <c r="B29" s="50"/>
      <c r="C29" s="50" t="s">
        <v>118</v>
      </c>
      <c r="D29" s="48"/>
      <c r="E29" s="187"/>
    </row>
    <row r="30" ht="20.25" customHeight="1" spans="1:5">
      <c r="A30" s="50"/>
      <c r="B30" s="50"/>
      <c r="C30" s="50" t="s">
        <v>120</v>
      </c>
      <c r="D30" s="48"/>
      <c r="E30" s="187"/>
    </row>
    <row r="31" ht="20.25" customHeight="1" spans="1:5">
      <c r="A31" s="50"/>
      <c r="B31" s="50"/>
      <c r="C31" s="50" t="s">
        <v>122</v>
      </c>
      <c r="D31" s="48"/>
      <c r="E31" s="187"/>
    </row>
    <row r="32" ht="20.25" customHeight="1" spans="1:5">
      <c r="A32" s="50"/>
      <c r="B32" s="50"/>
      <c r="C32" s="50" t="s">
        <v>124</v>
      </c>
      <c r="D32" s="48"/>
      <c r="E32" s="187"/>
    </row>
    <row r="33" ht="20.25" customHeight="1" spans="1:5">
      <c r="A33" s="50"/>
      <c r="B33" s="50"/>
      <c r="C33" s="50" t="s">
        <v>126</v>
      </c>
      <c r="D33" s="48"/>
      <c r="E33" s="187"/>
    </row>
    <row r="34" ht="20.25" customHeight="1" spans="1:5">
      <c r="A34" s="50"/>
      <c r="B34" s="50"/>
      <c r="C34" s="50" t="s">
        <v>127</v>
      </c>
      <c r="D34" s="48"/>
      <c r="E34" s="187"/>
    </row>
    <row r="35" ht="20.25" customHeight="1" spans="1:5">
      <c r="A35" s="50"/>
      <c r="B35" s="50"/>
      <c r="C35" s="50" t="s">
        <v>128</v>
      </c>
      <c r="D35" s="48"/>
      <c r="E35" s="187"/>
    </row>
    <row r="36" ht="20.25" customHeight="1" spans="1:5">
      <c r="A36" s="50"/>
      <c r="B36" s="50"/>
      <c r="C36" s="50" t="s">
        <v>129</v>
      </c>
      <c r="D36" s="48"/>
      <c r="E36" s="187"/>
    </row>
    <row r="37" ht="20.25" customHeight="1" spans="1:5">
      <c r="A37" s="50"/>
      <c r="B37" s="50"/>
      <c r="C37" s="50"/>
      <c r="D37" s="50"/>
      <c r="E37" s="187"/>
    </row>
    <row r="38" ht="20.25" customHeight="1" spans="1:5">
      <c r="A38" s="73"/>
      <c r="B38" s="73"/>
      <c r="C38" s="73" t="s">
        <v>253</v>
      </c>
      <c r="D38" s="73"/>
      <c r="E38" s="188"/>
    </row>
    <row r="39" ht="20.25" customHeight="1" spans="1:5">
      <c r="A39" s="73"/>
      <c r="B39" s="73"/>
      <c r="C39" s="73"/>
      <c r="D39" s="73"/>
      <c r="E39" s="188"/>
    </row>
    <row r="40" ht="20.25" customHeight="1" spans="1:5">
      <c r="A40" s="36" t="s">
        <v>254</v>
      </c>
      <c r="B40" s="72">
        <f>B6</f>
        <v>1936.93</v>
      </c>
      <c r="C40" s="36" t="s">
        <v>255</v>
      </c>
      <c r="D40" s="72">
        <f>D6</f>
        <v>1936.93</v>
      </c>
      <c r="E40" s="188"/>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dimension ref="A1:M28"/>
  <sheetViews>
    <sheetView zoomScale="115" zoomScaleNormal="115" topLeftCell="A8" workbookViewId="0">
      <selection activeCell="J7" sqref="J7:K7"/>
    </sheetView>
  </sheetViews>
  <sheetFormatPr defaultColWidth="10" defaultRowHeight="13.5"/>
  <cols>
    <col min="1" max="2" width="4.88333333333333" customWidth="1"/>
    <col min="3" max="3" width="6" customWidth="1"/>
    <col min="4" max="4" width="9" customWidth="1"/>
    <col min="5" max="5" width="35" customWidth="1"/>
    <col min="6" max="6" width="16.4416666666667" customWidth="1"/>
    <col min="7" max="7" width="11.5583333333333" customWidth="1"/>
    <col min="8" max="8" width="12.4416666666667" customWidth="1"/>
    <col min="9" max="9" width="14.6666666666667" customWidth="1"/>
    <col min="10" max="10" width="11.4416666666667" customWidth="1"/>
    <col min="11" max="11" width="19" customWidth="1"/>
    <col min="12" max="12" width="12.625"/>
  </cols>
  <sheetData>
    <row r="1" ht="16.35" customHeight="1" spans="1:11">
      <c r="A1" s="68"/>
      <c r="D1" s="68"/>
      <c r="K1" s="185" t="s">
        <v>256</v>
      </c>
    </row>
    <row r="2" ht="43.05" customHeight="1" spans="1:11">
      <c r="A2" s="30" t="s">
        <v>13</v>
      </c>
      <c r="B2" s="30"/>
      <c r="C2" s="30"/>
      <c r="D2" s="30"/>
      <c r="E2" s="30"/>
      <c r="F2" s="30"/>
      <c r="G2" s="30"/>
      <c r="H2" s="30"/>
      <c r="I2" s="30"/>
      <c r="J2" s="30"/>
      <c r="K2" s="30"/>
    </row>
    <row r="3" ht="24.15" customHeight="1" spans="1:11">
      <c r="A3" s="33" t="s">
        <v>34</v>
      </c>
      <c r="B3" s="33"/>
      <c r="C3" s="33"/>
      <c r="D3" s="33"/>
      <c r="E3" s="33"/>
      <c r="F3" s="33"/>
      <c r="G3" s="33"/>
      <c r="H3" s="33"/>
      <c r="I3" s="33"/>
      <c r="J3" s="64" t="s">
        <v>35</v>
      </c>
      <c r="K3" s="64"/>
    </row>
    <row r="4" ht="25.05" customHeight="1" spans="1:11">
      <c r="A4" s="34" t="s">
        <v>161</v>
      </c>
      <c r="B4" s="34"/>
      <c r="C4" s="34"/>
      <c r="D4" s="34" t="s">
        <v>162</v>
      </c>
      <c r="E4" s="34" t="s">
        <v>163</v>
      </c>
      <c r="F4" s="34" t="s">
        <v>139</v>
      </c>
      <c r="G4" s="34" t="s">
        <v>164</v>
      </c>
      <c r="H4" s="34"/>
      <c r="I4" s="34"/>
      <c r="J4" s="34"/>
      <c r="K4" s="34" t="s">
        <v>165</v>
      </c>
    </row>
    <row r="5" ht="20.7" customHeight="1" spans="1:11">
      <c r="A5" s="34"/>
      <c r="B5" s="34"/>
      <c r="C5" s="34"/>
      <c r="D5" s="34"/>
      <c r="E5" s="34"/>
      <c r="F5" s="34"/>
      <c r="G5" s="34" t="s">
        <v>141</v>
      </c>
      <c r="H5" s="34" t="s">
        <v>257</v>
      </c>
      <c r="I5" s="34"/>
      <c r="J5" s="34" t="s">
        <v>258</v>
      </c>
      <c r="K5" s="34"/>
    </row>
    <row r="6" ht="28.5" customHeight="1" spans="1:11">
      <c r="A6" s="34" t="s">
        <v>169</v>
      </c>
      <c r="B6" s="34" t="s">
        <v>170</v>
      </c>
      <c r="C6" s="34" t="s">
        <v>171</v>
      </c>
      <c r="D6" s="34"/>
      <c r="E6" s="34"/>
      <c r="F6" s="34"/>
      <c r="G6" s="34"/>
      <c r="H6" s="34" t="s">
        <v>235</v>
      </c>
      <c r="I6" s="34" t="s">
        <v>220</v>
      </c>
      <c r="J6" s="34"/>
      <c r="K6" s="34"/>
    </row>
    <row r="7" ht="22.8" customHeight="1" spans="1:11">
      <c r="A7" s="50"/>
      <c r="B7" s="50"/>
      <c r="C7" s="50"/>
      <c r="D7" s="73"/>
      <c r="E7" s="73" t="s">
        <v>139</v>
      </c>
      <c r="F7" s="72">
        <v>1936.93</v>
      </c>
      <c r="G7" s="72">
        <v>1773.93</v>
      </c>
      <c r="H7" s="72">
        <v>1268.42</v>
      </c>
      <c r="I7" s="72">
        <v>357.91</v>
      </c>
      <c r="J7" s="72">
        <v>147.6</v>
      </c>
      <c r="K7" s="72">
        <v>163</v>
      </c>
    </row>
    <row r="8" s="46" customFormat="1" ht="22.8" customHeight="1" spans="1:13">
      <c r="A8" s="51"/>
      <c r="B8" s="51"/>
      <c r="C8" s="51"/>
      <c r="D8" s="178" t="s">
        <v>157</v>
      </c>
      <c r="E8" s="179" t="s">
        <v>3</v>
      </c>
      <c r="F8" s="180">
        <v>1936.93</v>
      </c>
      <c r="G8" s="180">
        <v>1773.93</v>
      </c>
      <c r="H8" s="180">
        <v>1268.42</v>
      </c>
      <c r="I8" s="180">
        <v>357.91</v>
      </c>
      <c r="J8" s="180">
        <v>147.6</v>
      </c>
      <c r="K8" s="180">
        <v>163</v>
      </c>
      <c r="L8"/>
      <c r="M8"/>
    </row>
    <row r="9" s="46" customFormat="1" ht="22.8" customHeight="1" spans="1:13">
      <c r="A9" s="51"/>
      <c r="B9" s="51"/>
      <c r="C9" s="51"/>
      <c r="D9" s="178" t="s">
        <v>158</v>
      </c>
      <c r="E9" s="179" t="s">
        <v>159</v>
      </c>
      <c r="F9" s="180">
        <v>1936.93</v>
      </c>
      <c r="G9" s="180">
        <v>1773.93</v>
      </c>
      <c r="H9" s="180">
        <v>1268.42</v>
      </c>
      <c r="I9" s="180">
        <v>357.91</v>
      </c>
      <c r="J9" s="180">
        <v>147.6</v>
      </c>
      <c r="K9" s="180">
        <v>163</v>
      </c>
      <c r="L9"/>
      <c r="M9"/>
    </row>
    <row r="10" s="46" customFormat="1" ht="22.8" customHeight="1" spans="1:13">
      <c r="A10" s="36" t="s">
        <v>172</v>
      </c>
      <c r="B10" s="36" t="s">
        <v>226</v>
      </c>
      <c r="C10" s="36" t="s">
        <v>226</v>
      </c>
      <c r="D10" s="70" t="s">
        <v>172</v>
      </c>
      <c r="E10" s="71" t="s">
        <v>173</v>
      </c>
      <c r="F10" s="128">
        <v>495.12</v>
      </c>
      <c r="G10" s="128">
        <v>495.12</v>
      </c>
      <c r="H10" s="128">
        <v>137.21</v>
      </c>
      <c r="I10" s="128">
        <v>357.91</v>
      </c>
      <c r="J10" s="128"/>
      <c r="K10" s="128"/>
      <c r="L10"/>
      <c r="M10"/>
    </row>
    <row r="11" s="46" customFormat="1" ht="22.8" customHeight="1" spans="1:13">
      <c r="A11" s="36" t="s">
        <v>172</v>
      </c>
      <c r="B11" s="36" t="s">
        <v>227</v>
      </c>
      <c r="C11" s="36" t="s">
        <v>226</v>
      </c>
      <c r="D11" s="70" t="s">
        <v>174</v>
      </c>
      <c r="E11" s="71" t="s">
        <v>175</v>
      </c>
      <c r="F11" s="128">
        <v>483.31</v>
      </c>
      <c r="G11" s="128">
        <v>483.31</v>
      </c>
      <c r="H11" s="128">
        <v>125.4</v>
      </c>
      <c r="I11" s="128">
        <v>357.91</v>
      </c>
      <c r="J11" s="128"/>
      <c r="K11" s="128"/>
      <c r="L11"/>
      <c r="M11"/>
    </row>
    <row r="12" s="46" customFormat="1" ht="22.8" customHeight="1" spans="1:13">
      <c r="A12" s="181" t="s">
        <v>172</v>
      </c>
      <c r="B12" s="181" t="s">
        <v>227</v>
      </c>
      <c r="C12" s="181" t="s">
        <v>228</v>
      </c>
      <c r="D12" s="182" t="s">
        <v>176</v>
      </c>
      <c r="E12" s="183" t="s">
        <v>177</v>
      </c>
      <c r="F12" s="184">
        <v>357.91</v>
      </c>
      <c r="G12" s="184">
        <v>357.91</v>
      </c>
      <c r="H12" s="184"/>
      <c r="I12" s="184">
        <v>357.91</v>
      </c>
      <c r="J12" s="184"/>
      <c r="K12" s="184"/>
      <c r="L12"/>
      <c r="M12"/>
    </row>
    <row r="13" s="46" customFormat="1" ht="22.8" customHeight="1" spans="1:13">
      <c r="A13" s="181" t="s">
        <v>172</v>
      </c>
      <c r="B13" s="181" t="s">
        <v>227</v>
      </c>
      <c r="C13" s="181" t="s">
        <v>227</v>
      </c>
      <c r="D13" s="182" t="s">
        <v>178</v>
      </c>
      <c r="E13" s="183" t="s">
        <v>179</v>
      </c>
      <c r="F13" s="184">
        <v>125.4</v>
      </c>
      <c r="G13" s="184">
        <v>125.4</v>
      </c>
      <c r="H13" s="184">
        <v>125.4</v>
      </c>
      <c r="I13" s="184"/>
      <c r="J13" s="184"/>
      <c r="K13" s="184"/>
      <c r="L13"/>
      <c r="M13"/>
    </row>
    <row r="14" s="46" customFormat="1" ht="22.8" customHeight="1" spans="1:13">
      <c r="A14" s="36" t="s">
        <v>172</v>
      </c>
      <c r="B14" s="36" t="s">
        <v>229</v>
      </c>
      <c r="C14" s="36" t="s">
        <v>226</v>
      </c>
      <c r="D14" s="70" t="s">
        <v>180</v>
      </c>
      <c r="E14" s="71" t="s">
        <v>181</v>
      </c>
      <c r="F14" s="128">
        <v>5.78</v>
      </c>
      <c r="G14" s="128">
        <v>5.78</v>
      </c>
      <c r="H14" s="128">
        <v>5.78</v>
      </c>
      <c r="I14" s="128"/>
      <c r="J14" s="128"/>
      <c r="K14" s="128"/>
      <c r="L14"/>
      <c r="M14"/>
    </row>
    <row r="15" s="46" customFormat="1" ht="22.8" customHeight="1" spans="1:13">
      <c r="A15" s="181" t="s">
        <v>172</v>
      </c>
      <c r="B15" s="181" t="s">
        <v>229</v>
      </c>
      <c r="C15" s="181" t="s">
        <v>230</v>
      </c>
      <c r="D15" s="182" t="s">
        <v>182</v>
      </c>
      <c r="E15" s="183" t="s">
        <v>183</v>
      </c>
      <c r="F15" s="184">
        <v>5.78</v>
      </c>
      <c r="G15" s="184">
        <v>5.78</v>
      </c>
      <c r="H15" s="184">
        <v>5.78</v>
      </c>
      <c r="I15" s="184"/>
      <c r="J15" s="184"/>
      <c r="K15" s="184"/>
      <c r="L15"/>
      <c r="M15"/>
    </row>
    <row r="16" s="46" customFormat="1" ht="22.8" customHeight="1" spans="1:13">
      <c r="A16" s="36" t="s">
        <v>172</v>
      </c>
      <c r="B16" s="36" t="s">
        <v>230</v>
      </c>
      <c r="C16" s="36" t="s">
        <v>226</v>
      </c>
      <c r="D16" s="71" t="s">
        <v>184</v>
      </c>
      <c r="E16" s="71" t="s">
        <v>185</v>
      </c>
      <c r="F16" s="128">
        <v>6.03</v>
      </c>
      <c r="G16" s="128">
        <v>6.03</v>
      </c>
      <c r="H16" s="128">
        <v>6.03</v>
      </c>
      <c r="I16" s="128"/>
      <c r="J16" s="128"/>
      <c r="K16" s="128"/>
      <c r="L16"/>
      <c r="M16"/>
    </row>
    <row r="17" s="46" customFormat="1" ht="22.8" customHeight="1" spans="1:13">
      <c r="A17" s="181" t="s">
        <v>172</v>
      </c>
      <c r="B17" s="181" t="s">
        <v>230</v>
      </c>
      <c r="C17" s="181" t="s">
        <v>230</v>
      </c>
      <c r="D17" s="183" t="s">
        <v>186</v>
      </c>
      <c r="E17" s="183" t="s">
        <v>185</v>
      </c>
      <c r="F17" s="184">
        <v>6.03</v>
      </c>
      <c r="G17" s="184">
        <v>6.03</v>
      </c>
      <c r="H17" s="184">
        <v>6.03</v>
      </c>
      <c r="I17" s="184"/>
      <c r="J17" s="184"/>
      <c r="K17" s="184"/>
      <c r="L17"/>
      <c r="M17"/>
    </row>
    <row r="18" s="46" customFormat="1" ht="22.8" customHeight="1" spans="1:13">
      <c r="A18" s="36" t="s">
        <v>187</v>
      </c>
      <c r="B18" s="36" t="s">
        <v>226</v>
      </c>
      <c r="C18" s="36" t="s">
        <v>226</v>
      </c>
      <c r="D18" s="70" t="s">
        <v>187</v>
      </c>
      <c r="E18" s="71" t="s">
        <v>188</v>
      </c>
      <c r="F18" s="128">
        <v>51.28</v>
      </c>
      <c r="G18" s="128">
        <v>51.28</v>
      </c>
      <c r="H18" s="128">
        <v>51.28</v>
      </c>
      <c r="I18" s="128"/>
      <c r="J18" s="128"/>
      <c r="K18" s="128"/>
      <c r="L18"/>
      <c r="M18"/>
    </row>
    <row r="19" s="46" customFormat="1" ht="22.8" customHeight="1" spans="1:13">
      <c r="A19" s="36" t="s">
        <v>187</v>
      </c>
      <c r="B19" s="36" t="s">
        <v>229</v>
      </c>
      <c r="C19" s="36" t="s">
        <v>226</v>
      </c>
      <c r="D19" s="70" t="s">
        <v>189</v>
      </c>
      <c r="E19" s="71" t="s">
        <v>190</v>
      </c>
      <c r="F19" s="128">
        <v>51.28</v>
      </c>
      <c r="G19" s="128">
        <v>51.28</v>
      </c>
      <c r="H19" s="128">
        <v>51.28</v>
      </c>
      <c r="I19" s="128"/>
      <c r="J19" s="128"/>
      <c r="K19" s="128"/>
      <c r="L19"/>
      <c r="M19"/>
    </row>
    <row r="20" s="46" customFormat="1" ht="22.8" customHeight="1" spans="1:13">
      <c r="A20" s="181" t="s">
        <v>187</v>
      </c>
      <c r="B20" s="181" t="s">
        <v>229</v>
      </c>
      <c r="C20" s="181" t="s">
        <v>228</v>
      </c>
      <c r="D20" s="182" t="s">
        <v>191</v>
      </c>
      <c r="E20" s="183" t="s">
        <v>192</v>
      </c>
      <c r="F20" s="184">
        <v>51.28</v>
      </c>
      <c r="G20" s="184">
        <v>51.28</v>
      </c>
      <c r="H20" s="184">
        <v>51.28</v>
      </c>
      <c r="I20" s="184"/>
      <c r="J20" s="184"/>
      <c r="K20" s="184"/>
      <c r="L20"/>
      <c r="M20"/>
    </row>
    <row r="21" s="46" customFormat="1" ht="22.8" customHeight="1" spans="1:13">
      <c r="A21" s="36" t="s">
        <v>193</v>
      </c>
      <c r="B21" s="36" t="s">
        <v>226</v>
      </c>
      <c r="C21" s="36" t="s">
        <v>226</v>
      </c>
      <c r="D21" s="70" t="s">
        <v>193</v>
      </c>
      <c r="E21" s="71" t="s">
        <v>194</v>
      </c>
      <c r="F21" s="128">
        <v>1296.48</v>
      </c>
      <c r="G21" s="128">
        <v>1133.48</v>
      </c>
      <c r="H21" s="128">
        <v>985.88</v>
      </c>
      <c r="I21" s="128"/>
      <c r="J21" s="128">
        <v>147.6</v>
      </c>
      <c r="K21" s="128">
        <v>163</v>
      </c>
      <c r="L21"/>
      <c r="M21"/>
    </row>
    <row r="22" s="46" customFormat="1" ht="22.8" customHeight="1" spans="1:13">
      <c r="A22" s="36" t="s">
        <v>193</v>
      </c>
      <c r="B22" s="36" t="s">
        <v>227</v>
      </c>
      <c r="C22" s="36" t="s">
        <v>226</v>
      </c>
      <c r="D22" s="70" t="s">
        <v>195</v>
      </c>
      <c r="E22" s="71" t="s">
        <v>196</v>
      </c>
      <c r="F22" s="128">
        <v>1143.48</v>
      </c>
      <c r="G22" s="128">
        <v>1133.48</v>
      </c>
      <c r="H22" s="128">
        <v>985.88</v>
      </c>
      <c r="I22" s="128"/>
      <c r="J22" s="128">
        <v>147.6</v>
      </c>
      <c r="K22" s="128">
        <v>10</v>
      </c>
      <c r="L22"/>
      <c r="M22"/>
    </row>
    <row r="23" s="46" customFormat="1" ht="22.8" customHeight="1" spans="1:13">
      <c r="A23" s="181" t="s">
        <v>193</v>
      </c>
      <c r="B23" s="181" t="s">
        <v>227</v>
      </c>
      <c r="C23" s="181" t="s">
        <v>231</v>
      </c>
      <c r="D23" s="182" t="s">
        <v>197</v>
      </c>
      <c r="E23" s="183" t="s">
        <v>196</v>
      </c>
      <c r="F23" s="184">
        <v>1143.48</v>
      </c>
      <c r="G23" s="184">
        <v>1133.48</v>
      </c>
      <c r="H23" s="184">
        <v>985.88</v>
      </c>
      <c r="I23" s="184"/>
      <c r="J23" s="184">
        <v>147.6</v>
      </c>
      <c r="K23" s="184">
        <v>10</v>
      </c>
      <c r="L23"/>
      <c r="M23"/>
    </row>
    <row r="24" s="46" customFormat="1" ht="22.8" customHeight="1" spans="1:13">
      <c r="A24" s="36" t="s">
        <v>193</v>
      </c>
      <c r="B24" s="36" t="s">
        <v>232</v>
      </c>
      <c r="C24" s="36" t="s">
        <v>226</v>
      </c>
      <c r="D24" s="70" t="s">
        <v>198</v>
      </c>
      <c r="E24" s="71" t="s">
        <v>199</v>
      </c>
      <c r="F24" s="128">
        <v>153</v>
      </c>
      <c r="G24" s="128"/>
      <c r="H24" s="128"/>
      <c r="I24" s="128"/>
      <c r="J24" s="128"/>
      <c r="K24" s="128">
        <v>153</v>
      </c>
      <c r="L24"/>
      <c r="M24"/>
    </row>
    <row r="25" s="46" customFormat="1" ht="22.8" customHeight="1" spans="1:13">
      <c r="A25" s="181" t="s">
        <v>193</v>
      </c>
      <c r="B25" s="181" t="s">
        <v>232</v>
      </c>
      <c r="C25" s="181" t="s">
        <v>230</v>
      </c>
      <c r="D25" s="182" t="s">
        <v>200</v>
      </c>
      <c r="E25" s="183" t="s">
        <v>201</v>
      </c>
      <c r="F25" s="184">
        <v>153</v>
      </c>
      <c r="G25" s="184"/>
      <c r="H25" s="184"/>
      <c r="I25" s="184"/>
      <c r="J25" s="184"/>
      <c r="K25" s="184">
        <v>153</v>
      </c>
      <c r="L25"/>
      <c r="M25"/>
    </row>
    <row r="26" s="46" customFormat="1" ht="22.8" customHeight="1" spans="1:13">
      <c r="A26" s="36" t="s">
        <v>202</v>
      </c>
      <c r="B26" s="36" t="s">
        <v>226</v>
      </c>
      <c r="C26" s="36" t="s">
        <v>226</v>
      </c>
      <c r="D26" s="70" t="s">
        <v>202</v>
      </c>
      <c r="E26" s="71" t="s">
        <v>203</v>
      </c>
      <c r="F26" s="128">
        <v>94.05</v>
      </c>
      <c r="G26" s="128">
        <v>94.05</v>
      </c>
      <c r="H26" s="128">
        <v>94.05</v>
      </c>
      <c r="I26" s="128"/>
      <c r="J26" s="128"/>
      <c r="K26" s="128"/>
      <c r="L26"/>
      <c r="M26"/>
    </row>
    <row r="27" s="46" customFormat="1" ht="22.8" customHeight="1" spans="1:13">
      <c r="A27" s="36" t="s">
        <v>202</v>
      </c>
      <c r="B27" s="36" t="s">
        <v>228</v>
      </c>
      <c r="C27" s="36" t="s">
        <v>226</v>
      </c>
      <c r="D27" s="70" t="s">
        <v>204</v>
      </c>
      <c r="E27" s="71" t="s">
        <v>205</v>
      </c>
      <c r="F27" s="128">
        <v>94.05</v>
      </c>
      <c r="G27" s="128">
        <v>94.05</v>
      </c>
      <c r="H27" s="128">
        <v>94.05</v>
      </c>
      <c r="I27" s="128"/>
      <c r="J27" s="128"/>
      <c r="K27" s="128"/>
      <c r="L27"/>
      <c r="M27"/>
    </row>
    <row r="28" s="46" customFormat="1" ht="22.8" customHeight="1" spans="1:13">
      <c r="A28" s="181" t="s">
        <v>202</v>
      </c>
      <c r="B28" s="181" t="s">
        <v>228</v>
      </c>
      <c r="C28" s="181" t="s">
        <v>231</v>
      </c>
      <c r="D28" s="182" t="s">
        <v>206</v>
      </c>
      <c r="E28" s="183" t="s">
        <v>207</v>
      </c>
      <c r="F28" s="184">
        <v>94.05</v>
      </c>
      <c r="G28" s="184">
        <v>94.05</v>
      </c>
      <c r="H28" s="184">
        <v>94.05</v>
      </c>
      <c r="I28" s="184"/>
      <c r="J28" s="184"/>
      <c r="K28" s="184"/>
      <c r="L28"/>
      <c r="M28"/>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dimension ref="A1:I31"/>
  <sheetViews>
    <sheetView zoomScale="115" zoomScaleNormal="115" workbookViewId="0">
      <pane ySplit="2" topLeftCell="A6" activePane="bottomLeft" state="frozen"/>
      <selection/>
      <selection pane="bottomLeft" activeCell="F10" sqref="F10"/>
    </sheetView>
  </sheetViews>
  <sheetFormatPr defaultColWidth="9.55833333333333" defaultRowHeight="13.5"/>
  <cols>
    <col min="1" max="3" width="4.55833333333333" style="142" customWidth="1"/>
    <col min="4" max="4" width="15.4416666666667" style="142" customWidth="1"/>
    <col min="5" max="9" width="20.5583333333333" style="142" customWidth="1"/>
    <col min="10" max="16384" width="9.55833333333333" style="142"/>
  </cols>
  <sheetData>
    <row r="1" ht="16.35" customHeight="1" spans="1:9">
      <c r="A1" s="157"/>
      <c r="B1" s="157"/>
      <c r="C1" s="157"/>
      <c r="D1" s="157"/>
      <c r="E1" s="157"/>
      <c r="F1" s="157"/>
      <c r="G1" s="157"/>
      <c r="H1" s="157"/>
      <c r="I1" s="158" t="s">
        <v>259</v>
      </c>
    </row>
    <row r="2" ht="43.2" customHeight="1" spans="1:9">
      <c r="A2" s="159" t="s">
        <v>14</v>
      </c>
      <c r="B2" s="159"/>
      <c r="C2" s="159"/>
      <c r="D2" s="159"/>
      <c r="E2" s="159"/>
      <c r="F2" s="159"/>
      <c r="G2" s="159"/>
      <c r="H2" s="159"/>
      <c r="I2" s="159"/>
    </row>
    <row r="3" ht="24.15" customHeight="1" spans="1:9">
      <c r="A3" s="162" t="s">
        <v>34</v>
      </c>
      <c r="B3" s="162"/>
      <c r="C3" s="162"/>
      <c r="D3" s="162"/>
      <c r="E3" s="162"/>
      <c r="F3" s="162"/>
      <c r="G3" s="162"/>
      <c r="H3" s="162"/>
      <c r="I3" s="163" t="s">
        <v>35</v>
      </c>
    </row>
    <row r="4" ht="19.8" customHeight="1" spans="1:9">
      <c r="A4" s="166" t="s">
        <v>161</v>
      </c>
      <c r="B4" s="166"/>
      <c r="C4" s="166"/>
      <c r="D4" s="166" t="s">
        <v>162</v>
      </c>
      <c r="E4" s="166" t="s">
        <v>163</v>
      </c>
      <c r="F4" s="166" t="s">
        <v>164</v>
      </c>
      <c r="G4" s="166"/>
      <c r="H4" s="166"/>
      <c r="I4" s="166"/>
    </row>
    <row r="5" ht="17.25" customHeight="1" spans="1:9">
      <c r="A5" s="166"/>
      <c r="B5" s="166"/>
      <c r="C5" s="166"/>
      <c r="D5" s="166"/>
      <c r="E5" s="166"/>
      <c r="F5" s="166" t="s">
        <v>139</v>
      </c>
      <c r="G5" s="166" t="s">
        <v>257</v>
      </c>
      <c r="H5" s="166"/>
      <c r="I5" s="166" t="s">
        <v>258</v>
      </c>
    </row>
    <row r="6" ht="24.15" customHeight="1" spans="1:9">
      <c r="A6" s="166" t="s">
        <v>169</v>
      </c>
      <c r="B6" s="166" t="s">
        <v>170</v>
      </c>
      <c r="C6" s="166" t="s">
        <v>171</v>
      </c>
      <c r="D6" s="166"/>
      <c r="E6" s="166"/>
      <c r="F6" s="166"/>
      <c r="G6" s="166" t="s">
        <v>235</v>
      </c>
      <c r="H6" s="166" t="s">
        <v>220</v>
      </c>
      <c r="I6" s="166"/>
    </row>
    <row r="7" ht="22.8" customHeight="1" spans="1:9">
      <c r="A7" s="131"/>
      <c r="B7" s="131"/>
      <c r="C7" s="131"/>
      <c r="D7" s="132"/>
      <c r="E7" s="132" t="s">
        <v>139</v>
      </c>
      <c r="F7" s="145">
        <v>1773.93</v>
      </c>
      <c r="G7" s="145">
        <v>1268.42</v>
      </c>
      <c r="H7" s="145">
        <v>357.91</v>
      </c>
      <c r="I7" s="145">
        <v>147.6</v>
      </c>
    </row>
    <row r="8" ht="22.8" customHeight="1" spans="1:9">
      <c r="A8" s="131"/>
      <c r="B8" s="131"/>
      <c r="C8" s="131"/>
      <c r="D8" s="133" t="s">
        <v>157</v>
      </c>
      <c r="E8" s="134" t="s">
        <v>3</v>
      </c>
      <c r="F8" s="145">
        <v>1773.93</v>
      </c>
      <c r="G8" s="145">
        <v>1268.42</v>
      </c>
      <c r="H8" s="145">
        <v>357.91</v>
      </c>
      <c r="I8" s="145">
        <v>147.6</v>
      </c>
    </row>
    <row r="9" ht="22.8" customHeight="1" spans="1:9">
      <c r="A9" s="131"/>
      <c r="B9" s="131"/>
      <c r="C9" s="131"/>
      <c r="D9" s="135" t="s">
        <v>158</v>
      </c>
      <c r="E9" s="136" t="s">
        <v>159</v>
      </c>
      <c r="F9" s="145">
        <v>1773.93</v>
      </c>
      <c r="G9" s="145">
        <v>1268.42</v>
      </c>
      <c r="H9" s="145">
        <v>357.91</v>
      </c>
      <c r="I9" s="145">
        <v>147.6</v>
      </c>
    </row>
    <row r="10" ht="22.8" customHeight="1" spans="1:9">
      <c r="A10" s="141" t="s">
        <v>172</v>
      </c>
      <c r="B10" s="137" t="s">
        <v>226</v>
      </c>
      <c r="C10" s="141" t="s">
        <v>226</v>
      </c>
      <c r="D10" s="133" t="s">
        <v>172</v>
      </c>
      <c r="E10" s="132" t="s">
        <v>173</v>
      </c>
      <c r="F10" s="145">
        <v>495.12</v>
      </c>
      <c r="G10" s="145">
        <v>137.21</v>
      </c>
      <c r="H10" s="145">
        <v>357.91</v>
      </c>
      <c r="I10" s="145"/>
    </row>
    <row r="11" s="143" customFormat="1" ht="22.8" customHeight="1" spans="1:9">
      <c r="A11" s="137" t="s">
        <v>172</v>
      </c>
      <c r="B11" s="137" t="s">
        <v>227</v>
      </c>
      <c r="C11" s="137" t="s">
        <v>226</v>
      </c>
      <c r="D11" s="135" t="s">
        <v>174</v>
      </c>
      <c r="E11" s="132" t="s">
        <v>175</v>
      </c>
      <c r="F11" s="145">
        <v>483.31</v>
      </c>
      <c r="G11" s="146">
        <v>125.4</v>
      </c>
      <c r="H11" s="146">
        <v>357.91</v>
      </c>
      <c r="I11" s="146"/>
    </row>
    <row r="12" ht="22.8" customHeight="1" spans="1:9">
      <c r="A12" s="147" t="s">
        <v>172</v>
      </c>
      <c r="B12" s="138" t="s">
        <v>227</v>
      </c>
      <c r="C12" s="147" t="s">
        <v>228</v>
      </c>
      <c r="D12" s="148" t="s">
        <v>176</v>
      </c>
      <c r="E12" s="131" t="s">
        <v>177</v>
      </c>
      <c r="F12" s="150">
        <v>357.91</v>
      </c>
      <c r="G12" s="150"/>
      <c r="H12" s="150">
        <v>357.91</v>
      </c>
      <c r="I12" s="150"/>
    </row>
    <row r="13" customFormat="1" ht="22.8" customHeight="1" spans="1:9">
      <c r="A13" s="147" t="s">
        <v>172</v>
      </c>
      <c r="B13" s="138" t="s">
        <v>227</v>
      </c>
      <c r="C13" s="147" t="s">
        <v>227</v>
      </c>
      <c r="D13" s="148" t="s">
        <v>178</v>
      </c>
      <c r="E13" s="131" t="s">
        <v>179</v>
      </c>
      <c r="F13" s="150">
        <v>125.4</v>
      </c>
      <c r="G13" s="150">
        <v>125.4</v>
      </c>
      <c r="H13" s="150"/>
      <c r="I13" s="150"/>
    </row>
    <row r="14" s="144" customFormat="1" ht="22.8" customHeight="1" spans="1:9">
      <c r="A14" s="137" t="s">
        <v>172</v>
      </c>
      <c r="B14" s="137" t="s">
        <v>229</v>
      </c>
      <c r="C14" s="137" t="s">
        <v>226</v>
      </c>
      <c r="D14" s="135" t="s">
        <v>180</v>
      </c>
      <c r="E14" s="132" t="s">
        <v>181</v>
      </c>
      <c r="F14" s="145">
        <v>5.78</v>
      </c>
      <c r="G14" s="146">
        <v>5.78</v>
      </c>
      <c r="H14" s="146"/>
      <c r="I14" s="146"/>
    </row>
    <row r="15" s="143" customFormat="1" ht="22.8" customHeight="1" spans="1:9">
      <c r="A15" s="147" t="s">
        <v>172</v>
      </c>
      <c r="B15" s="138" t="s">
        <v>229</v>
      </c>
      <c r="C15" s="147" t="s">
        <v>230</v>
      </c>
      <c r="D15" s="148" t="s">
        <v>182</v>
      </c>
      <c r="E15" s="131" t="s">
        <v>183</v>
      </c>
      <c r="F15" s="150">
        <v>5.78</v>
      </c>
      <c r="G15" s="150">
        <v>5.78</v>
      </c>
      <c r="H15" s="150"/>
      <c r="I15" s="150"/>
    </row>
    <row r="16" s="144" customFormat="1" ht="22.8" customHeight="1" spans="1:9">
      <c r="A16" s="137" t="s">
        <v>172</v>
      </c>
      <c r="B16" s="137" t="s">
        <v>230</v>
      </c>
      <c r="C16" s="137" t="s">
        <v>226</v>
      </c>
      <c r="D16" s="136" t="s">
        <v>184</v>
      </c>
      <c r="E16" s="132" t="s">
        <v>185</v>
      </c>
      <c r="F16" s="145">
        <v>6.03</v>
      </c>
      <c r="G16" s="146">
        <v>6.03</v>
      </c>
      <c r="H16" s="146"/>
      <c r="I16" s="146"/>
    </row>
    <row r="17" s="143" customFormat="1" ht="21" customHeight="1" spans="1:9">
      <c r="A17" s="147" t="s">
        <v>172</v>
      </c>
      <c r="B17" s="147" t="s">
        <v>230</v>
      </c>
      <c r="C17" s="147" t="s">
        <v>230</v>
      </c>
      <c r="D17" s="149" t="s">
        <v>186</v>
      </c>
      <c r="E17" s="131" t="s">
        <v>185</v>
      </c>
      <c r="F17" s="150">
        <v>6.03</v>
      </c>
      <c r="G17" s="150">
        <v>6.03</v>
      </c>
      <c r="H17" s="150"/>
      <c r="I17" s="150"/>
    </row>
    <row r="18" ht="22.8" customHeight="1" spans="1:9">
      <c r="A18" s="141" t="s">
        <v>187</v>
      </c>
      <c r="B18" s="141" t="s">
        <v>226</v>
      </c>
      <c r="C18" s="141" t="s">
        <v>226</v>
      </c>
      <c r="D18" s="133" t="s">
        <v>187</v>
      </c>
      <c r="E18" s="132" t="s">
        <v>188</v>
      </c>
      <c r="F18" s="145">
        <v>51.28</v>
      </c>
      <c r="G18" s="145">
        <v>51.28</v>
      </c>
      <c r="H18" s="145"/>
      <c r="I18" s="145"/>
    </row>
    <row r="19" ht="22.8" customHeight="1" spans="1:9">
      <c r="A19" s="141" t="s">
        <v>187</v>
      </c>
      <c r="B19" s="137" t="s">
        <v>229</v>
      </c>
      <c r="C19" s="141" t="s">
        <v>226</v>
      </c>
      <c r="D19" s="133" t="s">
        <v>189</v>
      </c>
      <c r="E19" s="132" t="s">
        <v>190</v>
      </c>
      <c r="F19" s="145">
        <v>51.28</v>
      </c>
      <c r="G19" s="145">
        <v>51.28</v>
      </c>
      <c r="H19" s="145"/>
      <c r="I19" s="145"/>
    </row>
    <row r="20" ht="22.8" customHeight="1" spans="1:9">
      <c r="A20" s="138" t="s">
        <v>187</v>
      </c>
      <c r="B20" s="138" t="s">
        <v>229</v>
      </c>
      <c r="C20" s="138" t="s">
        <v>228</v>
      </c>
      <c r="D20" s="139" t="s">
        <v>191</v>
      </c>
      <c r="E20" s="131" t="s">
        <v>192</v>
      </c>
      <c r="F20" s="150">
        <v>51.28</v>
      </c>
      <c r="G20" s="151">
        <v>51.28</v>
      </c>
      <c r="H20" s="151"/>
      <c r="I20" s="151"/>
    </row>
    <row r="21" s="144" customFormat="1" ht="22.8" customHeight="1" spans="1:9">
      <c r="A21" s="141" t="s">
        <v>193</v>
      </c>
      <c r="B21" s="137" t="s">
        <v>226</v>
      </c>
      <c r="C21" s="141" t="s">
        <v>226</v>
      </c>
      <c r="D21" s="133" t="s">
        <v>193</v>
      </c>
      <c r="E21" s="132" t="s">
        <v>194</v>
      </c>
      <c r="F21" s="145">
        <v>1133.48</v>
      </c>
      <c r="G21" s="145">
        <v>985.88</v>
      </c>
      <c r="H21" s="145"/>
      <c r="I21" s="145">
        <v>147.6</v>
      </c>
    </row>
    <row r="22" ht="22.8" customHeight="1" spans="1:9">
      <c r="A22" s="137" t="s">
        <v>193</v>
      </c>
      <c r="B22" s="137" t="s">
        <v>227</v>
      </c>
      <c r="C22" s="137" t="s">
        <v>226</v>
      </c>
      <c r="D22" s="135" t="s">
        <v>195</v>
      </c>
      <c r="E22" s="132" t="s">
        <v>196</v>
      </c>
      <c r="F22" s="145">
        <v>1133.48</v>
      </c>
      <c r="G22" s="146">
        <v>985.88</v>
      </c>
      <c r="H22" s="146"/>
      <c r="I22" s="146">
        <v>147.6</v>
      </c>
    </row>
    <row r="23" s="143" customFormat="1" ht="22.8" customHeight="1" spans="1:9">
      <c r="A23" s="138" t="s">
        <v>193</v>
      </c>
      <c r="B23" s="138" t="s">
        <v>227</v>
      </c>
      <c r="C23" s="138" t="s">
        <v>231</v>
      </c>
      <c r="D23" s="139" t="s">
        <v>197</v>
      </c>
      <c r="E23" s="131" t="s">
        <v>196</v>
      </c>
      <c r="F23" s="150">
        <v>1133.48</v>
      </c>
      <c r="G23" s="151">
        <v>985.88</v>
      </c>
      <c r="H23" s="151"/>
      <c r="I23" s="151">
        <v>147.6</v>
      </c>
    </row>
    <row r="24" s="143" customFormat="1" ht="22.8" customHeight="1" spans="1:9">
      <c r="A24" s="137" t="s">
        <v>193</v>
      </c>
      <c r="B24" s="137" t="s">
        <v>232</v>
      </c>
      <c r="C24" s="137" t="s">
        <v>226</v>
      </c>
      <c r="D24" s="135" t="s">
        <v>198</v>
      </c>
      <c r="E24" s="132" t="s">
        <v>199</v>
      </c>
      <c r="F24" s="145"/>
      <c r="G24" s="146"/>
      <c r="H24" s="146"/>
      <c r="I24" s="146"/>
    </row>
    <row r="25" s="143" customFormat="1" ht="22.8" customHeight="1" spans="1:9">
      <c r="A25" s="138" t="s">
        <v>193</v>
      </c>
      <c r="B25" s="138" t="s">
        <v>232</v>
      </c>
      <c r="C25" s="138" t="s">
        <v>230</v>
      </c>
      <c r="D25" s="139" t="s">
        <v>200</v>
      </c>
      <c r="E25" s="131" t="s">
        <v>201</v>
      </c>
      <c r="F25" s="150"/>
      <c r="G25" s="151"/>
      <c r="H25" s="151"/>
      <c r="I25" s="151"/>
    </row>
    <row r="26" ht="22.8" customHeight="1" spans="1:9">
      <c r="A26" s="141" t="s">
        <v>202</v>
      </c>
      <c r="B26" s="141" t="s">
        <v>226</v>
      </c>
      <c r="C26" s="141" t="s">
        <v>226</v>
      </c>
      <c r="D26" s="133" t="s">
        <v>202</v>
      </c>
      <c r="E26" s="132" t="s">
        <v>203</v>
      </c>
      <c r="F26" s="145">
        <v>94.05</v>
      </c>
      <c r="G26" s="145">
        <v>94.05</v>
      </c>
      <c r="H26" s="145"/>
      <c r="I26" s="145"/>
    </row>
    <row r="27" ht="22.8" customHeight="1" spans="1:9">
      <c r="A27" s="141" t="s">
        <v>202</v>
      </c>
      <c r="B27" s="137" t="s">
        <v>228</v>
      </c>
      <c r="C27" s="141" t="s">
        <v>226</v>
      </c>
      <c r="D27" s="133" t="s">
        <v>204</v>
      </c>
      <c r="E27" s="132" t="s">
        <v>205</v>
      </c>
      <c r="F27" s="145">
        <v>94.05</v>
      </c>
      <c r="G27" s="145">
        <v>94.05</v>
      </c>
      <c r="H27" s="145"/>
      <c r="I27" s="145"/>
    </row>
    <row r="28" ht="22.8" customHeight="1" spans="1:9">
      <c r="A28" s="138" t="s">
        <v>202</v>
      </c>
      <c r="B28" s="138" t="s">
        <v>228</v>
      </c>
      <c r="C28" s="138" t="s">
        <v>231</v>
      </c>
      <c r="D28" s="139" t="s">
        <v>206</v>
      </c>
      <c r="E28" s="131" t="s">
        <v>207</v>
      </c>
      <c r="F28" s="150">
        <v>94.05</v>
      </c>
      <c r="G28" s="151">
        <v>94.05</v>
      </c>
      <c r="H28" s="151"/>
      <c r="I28" s="151"/>
    </row>
    <row r="29" ht="22.8" customHeight="1" spans="1:6">
      <c r="A29" s="177"/>
      <c r="B29" s="177"/>
      <c r="C29" s="177"/>
      <c r="D29" s="177"/>
      <c r="E29" s="177"/>
      <c r="F29" s="177"/>
    </row>
    <row r="30" ht="16.35" customHeight="1" spans="1:6">
      <c r="A30" s="177"/>
      <c r="B30" s="177"/>
      <c r="C30" s="177"/>
      <c r="D30" s="177"/>
      <c r="E30" s="177"/>
      <c r="F30" s="177"/>
    </row>
    <row r="31" ht="16.35" customHeight="1"/>
  </sheetData>
  <mergeCells count="11">
    <mergeCell ref="A2:I2"/>
    <mergeCell ref="A3:H3"/>
    <mergeCell ref="F4:I4"/>
    <mergeCell ref="G5:H5"/>
    <mergeCell ref="A29:F29"/>
    <mergeCell ref="A30:F3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dimension ref="A1:I34"/>
  <sheetViews>
    <sheetView zoomScale="130" zoomScaleNormal="130" workbookViewId="0">
      <pane ySplit="2" topLeftCell="A25" activePane="bottomLeft" state="frozen"/>
      <selection/>
      <selection pane="bottomLeft" activeCell="H24" sqref="H24:H34"/>
    </sheetView>
  </sheetViews>
  <sheetFormatPr defaultColWidth="9.55833333333333" defaultRowHeight="13.5"/>
  <cols>
    <col min="1" max="3" width="5.575" style="142" customWidth="1"/>
    <col min="4" max="4" width="20.5583333333333" style="142" customWidth="1"/>
    <col min="5" max="8" width="9.60833333333333" style="142" customWidth="1"/>
    <col min="9" max="16384" width="9.55833333333333" style="142"/>
  </cols>
  <sheetData>
    <row r="1" ht="16.35" customHeight="1" spans="1:8">
      <c r="A1" s="157"/>
      <c r="B1" s="157"/>
      <c r="C1" s="157"/>
      <c r="D1" s="157"/>
      <c r="E1" s="157"/>
      <c r="F1" s="157"/>
      <c r="G1" s="157"/>
      <c r="H1" s="158" t="s">
        <v>260</v>
      </c>
    </row>
    <row r="2" ht="43.2" customHeight="1" spans="1:8">
      <c r="A2" s="159" t="s">
        <v>15</v>
      </c>
      <c r="B2" s="159"/>
      <c r="C2" s="159"/>
      <c r="D2" s="159"/>
      <c r="E2" s="159"/>
      <c r="F2" s="159"/>
      <c r="G2" s="159"/>
      <c r="H2" s="159"/>
    </row>
    <row r="3" ht="24.15" customHeight="1" spans="1:8">
      <c r="A3" s="160" t="s">
        <v>34</v>
      </c>
      <c r="B3" s="160"/>
      <c r="C3" s="161"/>
      <c r="D3" s="162"/>
      <c r="E3" s="162"/>
      <c r="F3" s="162"/>
      <c r="G3" s="162"/>
      <c r="H3" s="163" t="s">
        <v>35</v>
      </c>
    </row>
    <row r="4" ht="19.8" customHeight="1" spans="1:8">
      <c r="A4" s="164" t="s">
        <v>261</v>
      </c>
      <c r="B4" s="165"/>
      <c r="C4" s="166" t="s">
        <v>262</v>
      </c>
      <c r="D4" s="166" t="s">
        <v>263</v>
      </c>
      <c r="E4" s="166" t="s">
        <v>164</v>
      </c>
      <c r="F4" s="166"/>
      <c r="G4" s="166"/>
      <c r="H4" s="166"/>
    </row>
    <row r="5" ht="17.25" customHeight="1" spans="1:8">
      <c r="A5" s="167" t="s">
        <v>169</v>
      </c>
      <c r="B5" s="167" t="s">
        <v>170</v>
      </c>
      <c r="C5" s="166"/>
      <c r="D5" s="166"/>
      <c r="E5" s="166" t="s">
        <v>139</v>
      </c>
      <c r="F5" s="166" t="s">
        <v>257</v>
      </c>
      <c r="G5" s="166"/>
      <c r="H5" s="166" t="s">
        <v>258</v>
      </c>
    </row>
    <row r="6" ht="24.15" customHeight="1" spans="1:8">
      <c r="A6" s="168"/>
      <c r="B6" s="168"/>
      <c r="C6" s="166"/>
      <c r="D6" s="166"/>
      <c r="E6" s="166"/>
      <c r="F6" s="166" t="s">
        <v>235</v>
      </c>
      <c r="G6" s="166" t="s">
        <v>220</v>
      </c>
      <c r="H6" s="166"/>
    </row>
    <row r="7" ht="22.8" customHeight="1" spans="1:8">
      <c r="A7" s="132"/>
      <c r="B7" s="132"/>
      <c r="C7" s="132"/>
      <c r="D7" s="132" t="s">
        <v>139</v>
      </c>
      <c r="E7" s="169">
        <f>E8</f>
        <v>1773.93</v>
      </c>
      <c r="F7" s="169">
        <v>1268.42</v>
      </c>
      <c r="G7" s="169">
        <v>357.91</v>
      </c>
      <c r="H7" s="169">
        <v>147.6</v>
      </c>
    </row>
    <row r="8" ht="22.8" customHeight="1" spans="1:8">
      <c r="A8" s="134"/>
      <c r="B8" s="134"/>
      <c r="C8" s="133" t="s">
        <v>157</v>
      </c>
      <c r="D8" s="134" t="s">
        <v>3</v>
      </c>
      <c r="E8" s="169">
        <f>E9</f>
        <v>1773.93</v>
      </c>
      <c r="F8" s="169">
        <v>1268.42</v>
      </c>
      <c r="G8" s="169">
        <v>357.91</v>
      </c>
      <c r="H8" s="169">
        <v>147.6</v>
      </c>
    </row>
    <row r="9" ht="22.8" customHeight="1" spans="1:8">
      <c r="A9" s="136"/>
      <c r="B9" s="136"/>
      <c r="C9" s="135" t="s">
        <v>158</v>
      </c>
      <c r="D9" s="134" t="s">
        <v>159</v>
      </c>
      <c r="E9" s="169">
        <f>E10+E21+E23</f>
        <v>1773.93</v>
      </c>
      <c r="F9" s="169">
        <v>1268.42</v>
      </c>
      <c r="G9" s="169">
        <v>357.91</v>
      </c>
      <c r="H9" s="169">
        <v>147.6</v>
      </c>
    </row>
    <row r="10" ht="22.8" customHeight="1" spans="1:8">
      <c r="A10" s="132" t="str">
        <f t="shared" ref="A10:A34" si="0">MID(C10,1,3)</f>
        <v>301</v>
      </c>
      <c r="B10" s="134" t="str">
        <f t="shared" ref="B10:B34" si="1">MID(C10,4,2)</f>
        <v/>
      </c>
      <c r="C10" s="133" t="s">
        <v>264</v>
      </c>
      <c r="D10" s="132" t="s">
        <v>235</v>
      </c>
      <c r="E10" s="169">
        <v>1268.42</v>
      </c>
      <c r="F10" s="169">
        <v>1268.42</v>
      </c>
      <c r="G10" s="169"/>
      <c r="H10" s="169"/>
    </row>
    <row r="11" s="144" customFormat="1" ht="22.8" customHeight="1" spans="1:9">
      <c r="A11" s="131" t="str">
        <f t="shared" si="0"/>
        <v>301</v>
      </c>
      <c r="B11" s="149" t="str">
        <f t="shared" si="1"/>
        <v>08</v>
      </c>
      <c r="C11" s="148" t="s">
        <v>265</v>
      </c>
      <c r="D11" s="131" t="s">
        <v>266</v>
      </c>
      <c r="E11" s="170">
        <v>125.4</v>
      </c>
      <c r="F11" s="170">
        <v>125.4</v>
      </c>
      <c r="G11" s="170"/>
      <c r="H11" s="170"/>
      <c r="I11" s="142"/>
    </row>
    <row r="12" ht="22.8" customHeight="1" spans="1:8">
      <c r="A12" s="131" t="str">
        <f t="shared" si="0"/>
        <v>301</v>
      </c>
      <c r="B12" s="149" t="str">
        <f t="shared" si="1"/>
        <v>12</v>
      </c>
      <c r="C12" s="148" t="s">
        <v>267</v>
      </c>
      <c r="D12" s="131" t="s">
        <v>268</v>
      </c>
      <c r="E12" s="170">
        <v>11.81</v>
      </c>
      <c r="F12" s="170">
        <v>11.81</v>
      </c>
      <c r="G12" s="170"/>
      <c r="H12" s="170"/>
    </row>
    <row r="13" s="144" customFormat="1" ht="22.8" customHeight="1" spans="1:9">
      <c r="A13" s="140" t="str">
        <f t="shared" si="0"/>
        <v>301</v>
      </c>
      <c r="B13" s="149" t="str">
        <f t="shared" si="1"/>
        <v>10</v>
      </c>
      <c r="C13" s="139" t="s">
        <v>269</v>
      </c>
      <c r="D13" s="131" t="s">
        <v>270</v>
      </c>
      <c r="E13" s="170">
        <v>51.28</v>
      </c>
      <c r="F13" s="171">
        <v>51.28</v>
      </c>
      <c r="G13" s="171"/>
      <c r="H13" s="171"/>
      <c r="I13" s="142"/>
    </row>
    <row r="14" s="144" customFormat="1" ht="22.8" customHeight="1" spans="1:9">
      <c r="A14" s="140" t="str">
        <f t="shared" si="0"/>
        <v>301</v>
      </c>
      <c r="B14" s="149" t="str">
        <f t="shared" si="1"/>
        <v>07</v>
      </c>
      <c r="C14" s="139" t="s">
        <v>271</v>
      </c>
      <c r="D14" s="131" t="s">
        <v>272</v>
      </c>
      <c r="E14" s="170">
        <v>216.72</v>
      </c>
      <c r="F14" s="171">
        <v>216.72</v>
      </c>
      <c r="G14" s="171"/>
      <c r="H14" s="171"/>
      <c r="I14" s="142"/>
    </row>
    <row r="15" ht="22.8" customHeight="1" spans="1:8">
      <c r="A15" s="131" t="str">
        <f t="shared" si="0"/>
        <v>301</v>
      </c>
      <c r="B15" s="149" t="str">
        <f t="shared" si="1"/>
        <v>99</v>
      </c>
      <c r="C15" s="148" t="s">
        <v>273</v>
      </c>
      <c r="D15" s="131" t="s">
        <v>274</v>
      </c>
      <c r="E15" s="170">
        <v>100.11</v>
      </c>
      <c r="F15" s="170">
        <v>100.11</v>
      </c>
      <c r="G15" s="170"/>
      <c r="H15" s="170"/>
    </row>
    <row r="16" ht="22.8" customHeight="1" spans="1:8">
      <c r="A16" s="131" t="str">
        <f t="shared" si="0"/>
        <v>301</v>
      </c>
      <c r="B16" s="149" t="str">
        <f t="shared" si="1"/>
        <v>06</v>
      </c>
      <c r="C16" s="148" t="s">
        <v>275</v>
      </c>
      <c r="D16" s="131" t="s">
        <v>276</v>
      </c>
      <c r="E16" s="170">
        <v>41</v>
      </c>
      <c r="F16" s="170">
        <v>41</v>
      </c>
      <c r="G16" s="170"/>
      <c r="H16" s="170"/>
    </row>
    <row r="17" s="144" customFormat="1" ht="22.8" customHeight="1" spans="1:9">
      <c r="A17" s="140" t="str">
        <f t="shared" si="0"/>
        <v>301</v>
      </c>
      <c r="B17" s="149" t="str">
        <f t="shared" si="1"/>
        <v>03</v>
      </c>
      <c r="C17" s="139" t="s">
        <v>277</v>
      </c>
      <c r="D17" s="131" t="s">
        <v>278</v>
      </c>
      <c r="E17" s="170">
        <v>241.41</v>
      </c>
      <c r="F17" s="171">
        <v>241.41</v>
      </c>
      <c r="G17" s="171"/>
      <c r="H17" s="171"/>
      <c r="I17" s="142"/>
    </row>
    <row r="18" s="144" customFormat="1" ht="22.8" customHeight="1" spans="1:9">
      <c r="A18" s="131" t="str">
        <f t="shared" si="0"/>
        <v>301</v>
      </c>
      <c r="B18" s="149" t="str">
        <f t="shared" si="1"/>
        <v>01</v>
      </c>
      <c r="C18" s="148" t="s">
        <v>279</v>
      </c>
      <c r="D18" s="131" t="s">
        <v>280</v>
      </c>
      <c r="E18" s="170">
        <v>385.49</v>
      </c>
      <c r="F18" s="170">
        <v>385.49</v>
      </c>
      <c r="G18" s="170"/>
      <c r="H18" s="170"/>
      <c r="I18" s="142"/>
    </row>
    <row r="19" s="144" customFormat="1" ht="22.8" customHeight="1" spans="1:9">
      <c r="A19" s="140" t="str">
        <f t="shared" si="0"/>
        <v>301</v>
      </c>
      <c r="B19" s="149" t="str">
        <f t="shared" si="1"/>
        <v>02</v>
      </c>
      <c r="C19" s="139" t="s">
        <v>281</v>
      </c>
      <c r="D19" s="131" t="s">
        <v>282</v>
      </c>
      <c r="E19" s="170">
        <v>1.15</v>
      </c>
      <c r="F19" s="171">
        <v>1.15</v>
      </c>
      <c r="G19" s="171"/>
      <c r="H19" s="171"/>
      <c r="I19" s="142"/>
    </row>
    <row r="20" s="144" customFormat="1" ht="22.8" customHeight="1" spans="1:9">
      <c r="A20" s="140" t="str">
        <f t="shared" si="0"/>
        <v>301</v>
      </c>
      <c r="B20" s="149" t="str">
        <f t="shared" si="1"/>
        <v>13</v>
      </c>
      <c r="C20" s="139" t="s">
        <v>283</v>
      </c>
      <c r="D20" s="131" t="s">
        <v>207</v>
      </c>
      <c r="E20" s="170">
        <v>94.05</v>
      </c>
      <c r="F20" s="171">
        <v>94.05</v>
      </c>
      <c r="G20" s="171"/>
      <c r="H20" s="171"/>
      <c r="I20" s="142"/>
    </row>
    <row r="21" s="143" customFormat="1" ht="22.8" customHeight="1" spans="1:9">
      <c r="A21" s="136" t="str">
        <f t="shared" si="0"/>
        <v>303</v>
      </c>
      <c r="B21" s="136" t="str">
        <f t="shared" si="1"/>
        <v/>
      </c>
      <c r="C21" s="135" t="s">
        <v>284</v>
      </c>
      <c r="D21" s="172" t="s">
        <v>220</v>
      </c>
      <c r="E21" s="169">
        <v>357.91</v>
      </c>
      <c r="F21" s="173"/>
      <c r="G21" s="173">
        <v>357.91</v>
      </c>
      <c r="H21" s="173"/>
      <c r="I21" s="142"/>
    </row>
    <row r="22" s="144" customFormat="1" ht="22.8" customHeight="1" spans="1:9">
      <c r="A22" s="140" t="str">
        <f t="shared" si="0"/>
        <v>303</v>
      </c>
      <c r="B22" s="174" t="str">
        <f t="shared" si="1"/>
        <v>02</v>
      </c>
      <c r="C22" s="139" t="s">
        <v>285</v>
      </c>
      <c r="D22" s="175" t="s">
        <v>286</v>
      </c>
      <c r="E22" s="170">
        <v>357.91</v>
      </c>
      <c r="F22" s="170"/>
      <c r="G22" s="170">
        <v>357.91</v>
      </c>
      <c r="H22" s="170"/>
      <c r="I22" s="142"/>
    </row>
    <row r="23" s="143" customFormat="1" ht="22.8" customHeight="1" spans="1:9">
      <c r="A23" s="136" t="str">
        <f t="shared" si="0"/>
        <v>302</v>
      </c>
      <c r="B23" s="136" t="str">
        <f t="shared" si="1"/>
        <v/>
      </c>
      <c r="C23" s="135" t="s">
        <v>287</v>
      </c>
      <c r="D23" s="172" t="s">
        <v>288</v>
      </c>
      <c r="E23" s="169">
        <v>147.6</v>
      </c>
      <c r="F23" s="169"/>
      <c r="G23" s="169"/>
      <c r="H23" s="169">
        <v>147.6</v>
      </c>
      <c r="I23" s="142"/>
    </row>
    <row r="24" ht="22.8" customHeight="1" spans="1:8">
      <c r="A24" s="140" t="str">
        <f t="shared" si="0"/>
        <v>302</v>
      </c>
      <c r="B24" s="174" t="str">
        <f t="shared" si="1"/>
        <v>05</v>
      </c>
      <c r="C24" s="139" t="s">
        <v>289</v>
      </c>
      <c r="D24" s="175" t="s">
        <v>290</v>
      </c>
      <c r="E24" s="170">
        <v>5</v>
      </c>
      <c r="F24" s="171"/>
      <c r="G24" s="171"/>
      <c r="H24" s="171">
        <v>5</v>
      </c>
    </row>
    <row r="25" s="144" customFormat="1" ht="22.8" customHeight="1" spans="1:9">
      <c r="A25" s="175" t="str">
        <f t="shared" si="0"/>
        <v>302</v>
      </c>
      <c r="B25" s="174" t="str">
        <f t="shared" si="1"/>
        <v>29</v>
      </c>
      <c r="C25" s="176" t="s">
        <v>291</v>
      </c>
      <c r="D25" s="175" t="s">
        <v>292</v>
      </c>
      <c r="E25" s="170">
        <v>18</v>
      </c>
      <c r="F25" s="171"/>
      <c r="G25" s="171"/>
      <c r="H25" s="171">
        <v>18</v>
      </c>
      <c r="I25" s="142"/>
    </row>
    <row r="26" s="144" customFormat="1" ht="22.8" customHeight="1" spans="1:9">
      <c r="A26" s="175" t="str">
        <f t="shared" si="0"/>
        <v>302</v>
      </c>
      <c r="B26" s="174" t="str">
        <f t="shared" si="1"/>
        <v>02</v>
      </c>
      <c r="C26" s="176" t="s">
        <v>293</v>
      </c>
      <c r="D26" s="175" t="s">
        <v>294</v>
      </c>
      <c r="E26" s="170">
        <v>4</v>
      </c>
      <c r="F26" s="171"/>
      <c r="G26" s="171"/>
      <c r="H26" s="171">
        <v>4</v>
      </c>
      <c r="I26" s="142"/>
    </row>
    <row r="27" s="144" customFormat="1" ht="22.8" customHeight="1" spans="1:9">
      <c r="A27" s="140" t="str">
        <f t="shared" si="0"/>
        <v>302</v>
      </c>
      <c r="B27" s="174" t="str">
        <f t="shared" si="1"/>
        <v>27</v>
      </c>
      <c r="C27" s="139" t="s">
        <v>295</v>
      </c>
      <c r="D27" s="175" t="s">
        <v>296</v>
      </c>
      <c r="E27" s="170">
        <v>5</v>
      </c>
      <c r="F27" s="171"/>
      <c r="G27" s="171"/>
      <c r="H27" s="171">
        <v>5</v>
      </c>
      <c r="I27" s="142"/>
    </row>
    <row r="28" s="144" customFormat="1" ht="22.8" customHeight="1" spans="1:9">
      <c r="A28" s="140" t="str">
        <f t="shared" si="0"/>
        <v>302</v>
      </c>
      <c r="B28" s="174" t="str">
        <f t="shared" si="1"/>
        <v>99</v>
      </c>
      <c r="C28" s="139" t="s">
        <v>297</v>
      </c>
      <c r="D28" s="175" t="s">
        <v>298</v>
      </c>
      <c r="E28" s="170">
        <v>68.6</v>
      </c>
      <c r="F28" s="171"/>
      <c r="G28" s="171"/>
      <c r="H28" s="171">
        <v>68.6</v>
      </c>
      <c r="I28" s="142"/>
    </row>
    <row r="29" s="144" customFormat="1" ht="22.8" customHeight="1" spans="1:9">
      <c r="A29" s="140" t="str">
        <f t="shared" si="0"/>
        <v>302</v>
      </c>
      <c r="B29" s="149" t="str">
        <f t="shared" si="1"/>
        <v>16</v>
      </c>
      <c r="C29" s="139" t="s">
        <v>299</v>
      </c>
      <c r="D29" s="131" t="s">
        <v>300</v>
      </c>
      <c r="E29" s="170">
        <v>4</v>
      </c>
      <c r="F29" s="171"/>
      <c r="G29" s="171"/>
      <c r="H29" s="171">
        <v>4</v>
      </c>
      <c r="I29" s="142"/>
    </row>
    <row r="30" s="144" customFormat="1" ht="22.8" customHeight="1" spans="1:9">
      <c r="A30" s="140" t="str">
        <f t="shared" si="0"/>
        <v>302</v>
      </c>
      <c r="B30" s="149" t="str">
        <f t="shared" si="1"/>
        <v>11</v>
      </c>
      <c r="C30" s="139" t="s">
        <v>301</v>
      </c>
      <c r="D30" s="131" t="s">
        <v>302</v>
      </c>
      <c r="E30" s="170">
        <v>1</v>
      </c>
      <c r="F30" s="171"/>
      <c r="G30" s="171"/>
      <c r="H30" s="171">
        <v>1</v>
      </c>
      <c r="I30" s="142"/>
    </row>
    <row r="31" s="144" customFormat="1" ht="22.8" customHeight="1" spans="1:9">
      <c r="A31" s="140" t="str">
        <f t="shared" si="0"/>
        <v>302</v>
      </c>
      <c r="B31" s="149" t="str">
        <f t="shared" si="1"/>
        <v>06</v>
      </c>
      <c r="C31" s="139" t="s">
        <v>303</v>
      </c>
      <c r="D31" s="131" t="s">
        <v>304</v>
      </c>
      <c r="E31" s="170">
        <v>10</v>
      </c>
      <c r="F31" s="171"/>
      <c r="G31" s="171"/>
      <c r="H31" s="171">
        <v>10</v>
      </c>
      <c r="I31" s="142"/>
    </row>
    <row r="32" s="144" customFormat="1" ht="22.8" customHeight="1" spans="1:9">
      <c r="A32" s="140" t="str">
        <f t="shared" si="0"/>
        <v>302</v>
      </c>
      <c r="B32" s="149" t="str">
        <f t="shared" si="1"/>
        <v>07</v>
      </c>
      <c r="C32" s="139" t="s">
        <v>305</v>
      </c>
      <c r="D32" s="131" t="s">
        <v>306</v>
      </c>
      <c r="E32" s="170">
        <v>2</v>
      </c>
      <c r="F32" s="171"/>
      <c r="G32" s="171"/>
      <c r="H32" s="171">
        <v>2</v>
      </c>
      <c r="I32" s="142"/>
    </row>
    <row r="33" s="144" customFormat="1" ht="22.8" customHeight="1" spans="1:9">
      <c r="A33" s="140" t="str">
        <f t="shared" si="0"/>
        <v>302</v>
      </c>
      <c r="B33" s="149" t="str">
        <f t="shared" si="1"/>
        <v>13</v>
      </c>
      <c r="C33" s="139" t="s">
        <v>307</v>
      </c>
      <c r="D33" s="131" t="s">
        <v>308</v>
      </c>
      <c r="E33" s="170">
        <v>15</v>
      </c>
      <c r="F33" s="171"/>
      <c r="G33" s="171"/>
      <c r="H33" s="171">
        <v>15</v>
      </c>
      <c r="I33" s="142"/>
    </row>
    <row r="34" s="144" customFormat="1" ht="22.8" customHeight="1" spans="1:9">
      <c r="A34" s="140" t="str">
        <f t="shared" si="0"/>
        <v>302</v>
      </c>
      <c r="B34" s="149" t="str">
        <f t="shared" si="1"/>
        <v>01</v>
      </c>
      <c r="C34" s="139" t="s">
        <v>309</v>
      </c>
      <c r="D34" s="131" t="s">
        <v>310</v>
      </c>
      <c r="E34" s="170">
        <v>15</v>
      </c>
      <c r="F34" s="171"/>
      <c r="G34" s="171"/>
      <c r="H34" s="171">
        <v>15</v>
      </c>
      <c r="I34" s="142"/>
    </row>
  </sheetData>
  <mergeCells count="10">
    <mergeCell ref="A2:H2"/>
    <mergeCell ref="A4:B4"/>
    <mergeCell ref="E4:H4"/>
    <mergeCell ref="F5:G5"/>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dimension ref="A1:P24"/>
  <sheetViews>
    <sheetView zoomScale="115" zoomScaleNormal="115" topLeftCell="A2" workbookViewId="0">
      <selection activeCell="G8" sqref="G8"/>
    </sheetView>
  </sheetViews>
  <sheetFormatPr defaultColWidth="10" defaultRowHeight="13.5"/>
  <cols>
    <col min="1" max="1" width="4.33333333333333" customWidth="1"/>
    <col min="2" max="2" width="4.775" customWidth="1"/>
    <col min="3" max="3" width="5.44166666666667" customWidth="1"/>
    <col min="4" max="4" width="9.66666666666667" customWidth="1"/>
    <col min="5" max="5" width="21.3333333333333" customWidth="1"/>
    <col min="6" max="6" width="13.4416666666667" customWidth="1"/>
    <col min="7" max="7" width="12.4416666666667" customWidth="1"/>
    <col min="8" max="9" width="10.2166666666667" customWidth="1"/>
    <col min="10" max="10" width="9.10833333333333" customWidth="1"/>
    <col min="11" max="11" width="10.2166666666667" customWidth="1"/>
    <col min="12" max="12" width="12.4416666666667" customWidth="1"/>
    <col min="13" max="13" width="9.66666666666667" customWidth="1"/>
    <col min="14" max="14" width="9.88333333333333" customWidth="1"/>
    <col min="15" max="16" width="9.775" customWidth="1"/>
  </cols>
  <sheetData>
    <row r="1" ht="16.35" customHeight="1" spans="1:14">
      <c r="A1" s="68"/>
      <c r="M1" s="120" t="s">
        <v>311</v>
      </c>
      <c r="N1" s="120"/>
    </row>
    <row r="2" ht="44.85" customHeight="1" spans="1:14">
      <c r="A2" s="30" t="s">
        <v>16</v>
      </c>
      <c r="B2" s="30"/>
      <c r="C2" s="30"/>
      <c r="D2" s="30"/>
      <c r="E2" s="30"/>
      <c r="F2" s="30"/>
      <c r="G2" s="30"/>
      <c r="H2" s="30"/>
      <c r="I2" s="30"/>
      <c r="J2" s="30"/>
      <c r="K2" s="30"/>
      <c r="L2" s="30"/>
      <c r="M2" s="30"/>
      <c r="N2" s="30"/>
    </row>
    <row r="3" ht="22.35" customHeight="1" spans="1:14">
      <c r="A3" s="33" t="s">
        <v>34</v>
      </c>
      <c r="B3" s="33"/>
      <c r="C3" s="33"/>
      <c r="D3" s="33"/>
      <c r="E3" s="33"/>
      <c r="F3" s="33"/>
      <c r="G3" s="33"/>
      <c r="H3" s="33"/>
      <c r="I3" s="33"/>
      <c r="J3" s="33"/>
      <c r="K3" s="33"/>
      <c r="L3" s="33"/>
      <c r="M3" s="64" t="s">
        <v>35</v>
      </c>
      <c r="N3" s="64"/>
    </row>
    <row r="4" ht="42.3" customHeight="1" spans="1:14">
      <c r="A4" s="34" t="s">
        <v>161</v>
      </c>
      <c r="B4" s="34"/>
      <c r="C4" s="34"/>
      <c r="D4" s="34" t="s">
        <v>209</v>
      </c>
      <c r="E4" s="34" t="s">
        <v>210</v>
      </c>
      <c r="F4" s="34" t="s">
        <v>234</v>
      </c>
      <c r="G4" s="34" t="s">
        <v>212</v>
      </c>
      <c r="H4" s="34"/>
      <c r="I4" s="34"/>
      <c r="J4" s="34"/>
      <c r="K4" s="34"/>
      <c r="L4" s="34" t="s">
        <v>216</v>
      </c>
      <c r="M4" s="34"/>
      <c r="N4" s="34"/>
    </row>
    <row r="5" ht="39.6" customHeight="1" spans="1:14">
      <c r="A5" s="34" t="s">
        <v>169</v>
      </c>
      <c r="B5" s="34" t="s">
        <v>170</v>
      </c>
      <c r="C5" s="34" t="s">
        <v>171</v>
      </c>
      <c r="D5" s="34"/>
      <c r="E5" s="34"/>
      <c r="F5" s="34"/>
      <c r="G5" s="34" t="s">
        <v>139</v>
      </c>
      <c r="H5" s="34" t="s">
        <v>312</v>
      </c>
      <c r="I5" s="34" t="s">
        <v>313</v>
      </c>
      <c r="J5" s="152" t="s">
        <v>207</v>
      </c>
      <c r="K5" s="153" t="s">
        <v>274</v>
      </c>
      <c r="L5" s="153" t="s">
        <v>139</v>
      </c>
      <c r="M5" s="153" t="s">
        <v>235</v>
      </c>
      <c r="N5" s="153" t="s">
        <v>314</v>
      </c>
    </row>
    <row r="6" s="142" customFormat="1" ht="22.8" customHeight="1" spans="1:14">
      <c r="A6" s="131"/>
      <c r="B6" s="131"/>
      <c r="C6" s="131"/>
      <c r="D6" s="132"/>
      <c r="E6" s="132" t="s">
        <v>139</v>
      </c>
      <c r="F6" s="145">
        <v>1268.42</v>
      </c>
      <c r="G6" s="145"/>
      <c r="H6" s="145"/>
      <c r="I6" s="145"/>
      <c r="J6" s="145"/>
      <c r="K6" s="145"/>
      <c r="L6" s="145">
        <v>1268.42</v>
      </c>
      <c r="M6" s="145">
        <v>1268.42</v>
      </c>
      <c r="N6" s="145"/>
    </row>
    <row r="7" s="142" customFormat="1" ht="22.8" customHeight="1" spans="1:14">
      <c r="A7" s="131"/>
      <c r="B7" s="131"/>
      <c r="C7" s="131"/>
      <c r="D7" s="133" t="s">
        <v>157</v>
      </c>
      <c r="E7" s="134" t="s">
        <v>3</v>
      </c>
      <c r="F7" s="145">
        <v>1268.42</v>
      </c>
      <c r="G7" s="145">
        <v>0</v>
      </c>
      <c r="H7" s="145">
        <v>0</v>
      </c>
      <c r="I7" s="145">
        <v>0</v>
      </c>
      <c r="J7" s="145">
        <v>0</v>
      </c>
      <c r="K7" s="145">
        <v>0</v>
      </c>
      <c r="L7" s="145">
        <v>1268.42</v>
      </c>
      <c r="M7" s="145">
        <v>1268.42</v>
      </c>
      <c r="N7" s="145">
        <v>0</v>
      </c>
    </row>
    <row r="8" s="142" customFormat="1" ht="22.8" customHeight="1" spans="1:14">
      <c r="A8" s="131"/>
      <c r="B8" s="131"/>
      <c r="C8" s="131"/>
      <c r="D8" s="135" t="s">
        <v>158</v>
      </c>
      <c r="E8" s="136" t="s">
        <v>159</v>
      </c>
      <c r="F8" s="145">
        <v>1268.42</v>
      </c>
      <c r="G8" s="145"/>
      <c r="H8" s="145"/>
      <c r="I8" s="145"/>
      <c r="J8" s="145"/>
      <c r="K8" s="145"/>
      <c r="L8" s="145">
        <v>1268.42</v>
      </c>
      <c r="M8" s="145">
        <v>1268.42</v>
      </c>
      <c r="N8" s="145"/>
    </row>
    <row r="9" s="142" customFormat="1" ht="22.8" customHeight="1" spans="1:14">
      <c r="A9" s="141" t="s">
        <v>172</v>
      </c>
      <c r="B9" s="137" t="s">
        <v>226</v>
      </c>
      <c r="C9" s="141" t="s">
        <v>226</v>
      </c>
      <c r="D9" s="133" t="s">
        <v>172</v>
      </c>
      <c r="E9" s="134" t="s">
        <v>173</v>
      </c>
      <c r="F9" s="145">
        <v>137.21</v>
      </c>
      <c r="G9" s="145"/>
      <c r="H9" s="145"/>
      <c r="I9" s="145"/>
      <c r="J9" s="145"/>
      <c r="K9" s="145"/>
      <c r="L9" s="145">
        <v>137.21</v>
      </c>
      <c r="M9" s="145">
        <v>137.21</v>
      </c>
      <c r="N9" s="145"/>
    </row>
    <row r="10" s="143" customFormat="1" ht="22.8" customHeight="1" spans="1:16">
      <c r="A10" s="137" t="s">
        <v>172</v>
      </c>
      <c r="B10" s="137" t="s">
        <v>227</v>
      </c>
      <c r="C10" s="137" t="s">
        <v>226</v>
      </c>
      <c r="D10" s="135" t="s">
        <v>174</v>
      </c>
      <c r="E10" s="134" t="s">
        <v>175</v>
      </c>
      <c r="F10" s="145">
        <v>125.4</v>
      </c>
      <c r="G10" s="146"/>
      <c r="H10" s="146"/>
      <c r="I10" s="146"/>
      <c r="J10" s="146"/>
      <c r="K10" s="146"/>
      <c r="L10" s="146">
        <v>125.4</v>
      </c>
      <c r="M10" s="146">
        <v>125.4</v>
      </c>
      <c r="N10" s="146"/>
      <c r="P10" s="142"/>
    </row>
    <row r="11" s="144" customFormat="1" ht="22.8" customHeight="1" spans="1:16">
      <c r="A11" s="147" t="s">
        <v>172</v>
      </c>
      <c r="B11" s="138" t="s">
        <v>227</v>
      </c>
      <c r="C11" s="147" t="s">
        <v>227</v>
      </c>
      <c r="D11" s="148" t="s">
        <v>178</v>
      </c>
      <c r="E11" s="149" t="s">
        <v>179</v>
      </c>
      <c r="F11" s="150">
        <v>125.4</v>
      </c>
      <c r="G11" s="150"/>
      <c r="H11" s="150"/>
      <c r="I11" s="150"/>
      <c r="J11" s="150"/>
      <c r="K11" s="150"/>
      <c r="L11" s="150">
        <v>125.4</v>
      </c>
      <c r="M11" s="150">
        <v>125.4</v>
      </c>
      <c r="N11" s="150"/>
      <c r="P11" s="142"/>
    </row>
    <row r="12" s="143" customFormat="1" ht="22.8" customHeight="1" spans="1:16">
      <c r="A12" s="137" t="s">
        <v>172</v>
      </c>
      <c r="B12" s="137" t="s">
        <v>229</v>
      </c>
      <c r="C12" s="137" t="s">
        <v>226</v>
      </c>
      <c r="D12" s="135" t="s">
        <v>180</v>
      </c>
      <c r="E12" s="134" t="s">
        <v>181</v>
      </c>
      <c r="F12" s="145">
        <v>5.78</v>
      </c>
      <c r="G12" s="146"/>
      <c r="H12" s="146"/>
      <c r="I12" s="146"/>
      <c r="J12" s="154"/>
      <c r="K12" s="146"/>
      <c r="L12" s="146">
        <v>5.78</v>
      </c>
      <c r="M12" s="146">
        <v>5.78</v>
      </c>
      <c r="N12" s="146"/>
      <c r="P12" s="142"/>
    </row>
    <row r="13" s="144" customFormat="1" ht="22.8" customHeight="1" spans="1:16">
      <c r="A13" s="147" t="s">
        <v>172</v>
      </c>
      <c r="B13" s="138" t="s">
        <v>229</v>
      </c>
      <c r="C13" s="147" t="s">
        <v>230</v>
      </c>
      <c r="D13" s="148" t="s">
        <v>182</v>
      </c>
      <c r="E13" s="149" t="s">
        <v>183</v>
      </c>
      <c r="F13" s="150">
        <v>5.78</v>
      </c>
      <c r="G13" s="150"/>
      <c r="H13" s="150"/>
      <c r="I13" s="150"/>
      <c r="J13" s="155"/>
      <c r="K13" s="150"/>
      <c r="L13" s="150">
        <v>5.78</v>
      </c>
      <c r="M13" s="150">
        <v>5.78</v>
      </c>
      <c r="N13" s="150"/>
      <c r="P13" s="142"/>
    </row>
    <row r="14" s="143" customFormat="1" ht="21" customHeight="1" spans="1:16">
      <c r="A14" s="137" t="s">
        <v>172</v>
      </c>
      <c r="B14" s="137" t="s">
        <v>230</v>
      </c>
      <c r="C14" s="137" t="s">
        <v>226</v>
      </c>
      <c r="D14" s="136" t="s">
        <v>184</v>
      </c>
      <c r="E14" s="134" t="s">
        <v>185</v>
      </c>
      <c r="F14" s="145">
        <v>6.03</v>
      </c>
      <c r="G14" s="146"/>
      <c r="H14" s="146"/>
      <c r="I14" s="146"/>
      <c r="J14" s="154"/>
      <c r="K14" s="146"/>
      <c r="L14" s="146">
        <v>6.03</v>
      </c>
      <c r="M14" s="146">
        <v>6.03</v>
      </c>
      <c r="N14" s="146"/>
      <c r="P14" s="142"/>
    </row>
    <row r="15" s="144" customFormat="1" ht="22.8" customHeight="1" spans="1:16">
      <c r="A15" s="147" t="s">
        <v>172</v>
      </c>
      <c r="B15" s="147" t="s">
        <v>230</v>
      </c>
      <c r="C15" s="147" t="s">
        <v>230</v>
      </c>
      <c r="D15" s="149" t="s">
        <v>186</v>
      </c>
      <c r="E15" s="149" t="s">
        <v>185</v>
      </c>
      <c r="F15" s="150">
        <v>6.03</v>
      </c>
      <c r="G15" s="150"/>
      <c r="H15" s="150"/>
      <c r="I15" s="150"/>
      <c r="J15" s="155"/>
      <c r="K15" s="150"/>
      <c r="L15" s="150">
        <v>6.03</v>
      </c>
      <c r="M15" s="150">
        <v>6.03</v>
      </c>
      <c r="N15" s="150"/>
      <c r="P15" s="142"/>
    </row>
    <row r="16" s="142" customFormat="1" ht="22.8" customHeight="1" spans="1:14">
      <c r="A16" s="141" t="s">
        <v>187</v>
      </c>
      <c r="B16" s="141" t="s">
        <v>226</v>
      </c>
      <c r="C16" s="141" t="s">
        <v>226</v>
      </c>
      <c r="D16" s="133" t="s">
        <v>187</v>
      </c>
      <c r="E16" s="134" t="s">
        <v>188</v>
      </c>
      <c r="F16" s="145">
        <v>51.28</v>
      </c>
      <c r="G16" s="145"/>
      <c r="H16" s="145"/>
      <c r="I16" s="145"/>
      <c r="J16" s="145"/>
      <c r="K16" s="145"/>
      <c r="L16" s="145">
        <v>51.28</v>
      </c>
      <c r="M16" s="145">
        <v>51.28</v>
      </c>
      <c r="N16" s="145"/>
    </row>
    <row r="17" s="142" customFormat="1" ht="22.8" customHeight="1" spans="1:14">
      <c r="A17" s="141" t="s">
        <v>187</v>
      </c>
      <c r="B17" s="137" t="s">
        <v>229</v>
      </c>
      <c r="C17" s="141" t="s">
        <v>226</v>
      </c>
      <c r="D17" s="133" t="s">
        <v>189</v>
      </c>
      <c r="E17" s="134" t="s">
        <v>190</v>
      </c>
      <c r="F17" s="145">
        <v>51.28</v>
      </c>
      <c r="G17" s="145"/>
      <c r="H17" s="145"/>
      <c r="I17" s="145"/>
      <c r="J17" s="145"/>
      <c r="K17" s="145"/>
      <c r="L17" s="145">
        <v>51.28</v>
      </c>
      <c r="M17" s="145">
        <v>51.28</v>
      </c>
      <c r="N17" s="145"/>
    </row>
    <row r="18" s="142" customFormat="1" ht="22.8" customHeight="1" spans="1:14">
      <c r="A18" s="138" t="s">
        <v>187</v>
      </c>
      <c r="B18" s="138" t="s">
        <v>229</v>
      </c>
      <c r="C18" s="138" t="s">
        <v>228</v>
      </c>
      <c r="D18" s="139" t="s">
        <v>191</v>
      </c>
      <c r="E18" s="149" t="s">
        <v>192</v>
      </c>
      <c r="F18" s="150">
        <v>51.28</v>
      </c>
      <c r="G18" s="151"/>
      <c r="H18" s="151"/>
      <c r="I18" s="151"/>
      <c r="J18" s="151"/>
      <c r="K18" s="151"/>
      <c r="L18" s="151">
        <v>51.28</v>
      </c>
      <c r="M18" s="151">
        <v>51.28</v>
      </c>
      <c r="N18" s="151"/>
    </row>
    <row r="19" s="142" customFormat="1" ht="22.8" customHeight="1" spans="1:14">
      <c r="A19" s="141" t="s">
        <v>193</v>
      </c>
      <c r="B19" s="137" t="s">
        <v>226</v>
      </c>
      <c r="C19" s="141" t="s">
        <v>226</v>
      </c>
      <c r="D19" s="133" t="s">
        <v>193</v>
      </c>
      <c r="E19" s="134" t="s">
        <v>194</v>
      </c>
      <c r="F19" s="145">
        <v>985.88</v>
      </c>
      <c r="G19" s="145"/>
      <c r="H19" s="145"/>
      <c r="I19" s="145"/>
      <c r="J19" s="156"/>
      <c r="K19" s="145"/>
      <c r="L19" s="145">
        <v>985.88</v>
      </c>
      <c r="M19" s="145">
        <v>985.88</v>
      </c>
      <c r="N19" s="145"/>
    </row>
    <row r="20" s="143" customFormat="1" ht="22.8" customHeight="1" spans="1:16">
      <c r="A20" s="137" t="s">
        <v>193</v>
      </c>
      <c r="B20" s="137" t="s">
        <v>227</v>
      </c>
      <c r="C20" s="137" t="s">
        <v>226</v>
      </c>
      <c r="D20" s="135" t="s">
        <v>195</v>
      </c>
      <c r="E20" s="134" t="s">
        <v>196</v>
      </c>
      <c r="F20" s="145">
        <v>985.88</v>
      </c>
      <c r="G20" s="146"/>
      <c r="H20" s="146"/>
      <c r="I20" s="146"/>
      <c r="J20" s="154"/>
      <c r="K20" s="146"/>
      <c r="L20" s="146">
        <v>985.88</v>
      </c>
      <c r="M20" s="146">
        <v>985.88</v>
      </c>
      <c r="N20" s="146"/>
      <c r="P20" s="142"/>
    </row>
    <row r="21" s="142" customFormat="1" ht="22.8" customHeight="1" spans="1:14">
      <c r="A21" s="138" t="s">
        <v>193</v>
      </c>
      <c r="B21" s="138" t="s">
        <v>227</v>
      </c>
      <c r="C21" s="138" t="s">
        <v>231</v>
      </c>
      <c r="D21" s="139" t="s">
        <v>197</v>
      </c>
      <c r="E21" s="149" t="s">
        <v>196</v>
      </c>
      <c r="F21" s="150">
        <v>985.88</v>
      </c>
      <c r="G21" s="151"/>
      <c r="H21" s="151"/>
      <c r="I21" s="151"/>
      <c r="J21" s="156"/>
      <c r="K21" s="151"/>
      <c r="L21" s="151">
        <v>985.88</v>
      </c>
      <c r="M21" s="151">
        <v>985.88</v>
      </c>
      <c r="N21" s="151"/>
    </row>
    <row r="22" s="142" customFormat="1" ht="22.8" customHeight="1" spans="1:14">
      <c r="A22" s="141" t="s">
        <v>202</v>
      </c>
      <c r="B22" s="141" t="s">
        <v>226</v>
      </c>
      <c r="C22" s="141" t="s">
        <v>226</v>
      </c>
      <c r="D22" s="133" t="s">
        <v>202</v>
      </c>
      <c r="E22" s="134" t="s">
        <v>203</v>
      </c>
      <c r="F22" s="145">
        <v>94.05</v>
      </c>
      <c r="G22" s="145"/>
      <c r="H22" s="145"/>
      <c r="I22" s="145"/>
      <c r="J22" s="145"/>
      <c r="K22" s="145"/>
      <c r="L22" s="145">
        <v>94.05</v>
      </c>
      <c r="M22" s="145">
        <v>94.05</v>
      </c>
      <c r="N22" s="145"/>
    </row>
    <row r="23" s="142" customFormat="1" ht="22.8" customHeight="1" spans="1:14">
      <c r="A23" s="141" t="s">
        <v>202</v>
      </c>
      <c r="B23" s="137" t="s">
        <v>228</v>
      </c>
      <c r="C23" s="141" t="s">
        <v>226</v>
      </c>
      <c r="D23" s="133" t="s">
        <v>204</v>
      </c>
      <c r="E23" s="134" t="s">
        <v>205</v>
      </c>
      <c r="F23" s="145">
        <v>94.05</v>
      </c>
      <c r="G23" s="145"/>
      <c r="H23" s="145"/>
      <c r="I23" s="145"/>
      <c r="J23" s="145"/>
      <c r="K23" s="145"/>
      <c r="L23" s="145">
        <v>94.05</v>
      </c>
      <c r="M23" s="145">
        <v>94.05</v>
      </c>
      <c r="N23" s="145"/>
    </row>
    <row r="24" s="142" customFormat="1" ht="22.8" customHeight="1" spans="1:14">
      <c r="A24" s="138" t="s">
        <v>202</v>
      </c>
      <c r="B24" s="138" t="s">
        <v>228</v>
      </c>
      <c r="C24" s="138" t="s">
        <v>231</v>
      </c>
      <c r="D24" s="139" t="s">
        <v>206</v>
      </c>
      <c r="E24" s="149" t="s">
        <v>207</v>
      </c>
      <c r="F24" s="150">
        <v>94.05</v>
      </c>
      <c r="G24" s="151"/>
      <c r="H24" s="151"/>
      <c r="I24" s="151"/>
      <c r="J24" s="151"/>
      <c r="K24" s="151"/>
      <c r="L24" s="151">
        <v>94.05</v>
      </c>
      <c r="M24" s="151">
        <v>94.05</v>
      </c>
      <c r="N24" s="151"/>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W24"/>
  <sheetViews>
    <sheetView zoomScale="115" zoomScaleNormal="115" topLeftCell="A12" workbookViewId="0">
      <selection activeCell="T21" sqref="T21"/>
    </sheetView>
  </sheetViews>
  <sheetFormatPr defaultColWidth="10" defaultRowHeight="13.5"/>
  <cols>
    <col min="1" max="1" width="5" customWidth="1"/>
    <col min="2" max="2" width="5.10833333333333" customWidth="1"/>
    <col min="3" max="3" width="5.66666666666667" customWidth="1"/>
    <col min="4" max="4" width="8" customWidth="1"/>
    <col min="5" max="5" width="20.1083333333333" customWidth="1"/>
    <col min="6" max="6" width="14" customWidth="1"/>
    <col min="7" max="17" width="7.66666666666667" customWidth="1"/>
    <col min="18" max="18" width="8.48333333333333" customWidth="1"/>
    <col min="19" max="22" width="7.66666666666667" customWidth="1"/>
    <col min="23" max="24" width="9.775" customWidth="1"/>
  </cols>
  <sheetData>
    <row r="1" ht="16.35" customHeight="1" spans="1:22">
      <c r="A1" s="68"/>
      <c r="U1" s="120" t="s">
        <v>315</v>
      </c>
      <c r="V1" s="120"/>
    </row>
    <row r="2" ht="49.95" customHeight="1" spans="1:22">
      <c r="A2" s="69" t="s">
        <v>17</v>
      </c>
      <c r="B2" s="69"/>
      <c r="C2" s="69"/>
      <c r="D2" s="69"/>
      <c r="E2" s="69"/>
      <c r="F2" s="69"/>
      <c r="G2" s="69"/>
      <c r="H2" s="69"/>
      <c r="I2" s="69"/>
      <c r="J2" s="69"/>
      <c r="K2" s="69"/>
      <c r="L2" s="69"/>
      <c r="M2" s="69"/>
      <c r="N2" s="69"/>
      <c r="O2" s="69"/>
      <c r="P2" s="69"/>
      <c r="Q2" s="69"/>
      <c r="R2" s="69"/>
      <c r="S2" s="69"/>
      <c r="T2" s="69"/>
      <c r="U2" s="69"/>
      <c r="V2" s="69"/>
    </row>
    <row r="3" ht="24.15" customHeight="1" spans="1:22">
      <c r="A3" s="117" t="s">
        <v>34</v>
      </c>
      <c r="B3" s="117"/>
      <c r="C3" s="117"/>
      <c r="D3" s="117"/>
      <c r="E3" s="117"/>
      <c r="F3" s="117"/>
      <c r="G3" s="117"/>
      <c r="H3" s="117"/>
      <c r="I3" s="117"/>
      <c r="J3" s="117"/>
      <c r="K3" s="117"/>
      <c r="L3" s="117"/>
      <c r="M3" s="117"/>
      <c r="N3" s="117"/>
      <c r="O3" s="117"/>
      <c r="P3" s="117"/>
      <c r="Q3" s="117"/>
      <c r="R3" s="117"/>
      <c r="S3" s="117"/>
      <c r="T3" s="117"/>
      <c r="U3" s="64" t="s">
        <v>35</v>
      </c>
      <c r="V3" s="64"/>
    </row>
    <row r="4" ht="26.7" customHeight="1" spans="1:22">
      <c r="A4" s="34" t="s">
        <v>161</v>
      </c>
      <c r="B4" s="34"/>
      <c r="C4" s="34"/>
      <c r="D4" s="34" t="s">
        <v>209</v>
      </c>
      <c r="E4" s="34" t="s">
        <v>210</v>
      </c>
      <c r="F4" s="34" t="s">
        <v>234</v>
      </c>
      <c r="G4" s="34" t="s">
        <v>316</v>
      </c>
      <c r="H4" s="34"/>
      <c r="I4" s="34"/>
      <c r="J4" s="34"/>
      <c r="K4" s="34"/>
      <c r="L4" s="34" t="s">
        <v>317</v>
      </c>
      <c r="M4" s="34"/>
      <c r="N4" s="34"/>
      <c r="O4" s="34"/>
      <c r="P4" s="34"/>
      <c r="Q4" s="34"/>
      <c r="R4" s="34" t="s">
        <v>207</v>
      </c>
      <c r="S4" s="34" t="s">
        <v>318</v>
      </c>
      <c r="T4" s="34"/>
      <c r="U4" s="34"/>
      <c r="V4" s="34"/>
    </row>
    <row r="5" ht="56.1" customHeight="1" spans="1:22">
      <c r="A5" s="34" t="s">
        <v>169</v>
      </c>
      <c r="B5" s="34" t="s">
        <v>170</v>
      </c>
      <c r="C5" s="34" t="s">
        <v>171</v>
      </c>
      <c r="D5" s="34"/>
      <c r="E5" s="34"/>
      <c r="F5" s="34"/>
      <c r="G5" s="34" t="s">
        <v>139</v>
      </c>
      <c r="H5" s="34" t="s">
        <v>280</v>
      </c>
      <c r="I5" s="34" t="s">
        <v>282</v>
      </c>
      <c r="J5" s="34" t="s">
        <v>278</v>
      </c>
      <c r="K5" s="34" t="s">
        <v>272</v>
      </c>
      <c r="L5" s="34" t="s">
        <v>139</v>
      </c>
      <c r="M5" s="34" t="s">
        <v>266</v>
      </c>
      <c r="N5" s="34" t="s">
        <v>319</v>
      </c>
      <c r="O5" s="34" t="s">
        <v>270</v>
      </c>
      <c r="P5" s="34" t="s">
        <v>320</v>
      </c>
      <c r="Q5" s="34" t="s">
        <v>268</v>
      </c>
      <c r="R5" s="34"/>
      <c r="S5" s="34" t="s">
        <v>139</v>
      </c>
      <c r="T5" s="34" t="s">
        <v>276</v>
      </c>
      <c r="U5" s="34" t="s">
        <v>321</v>
      </c>
      <c r="V5" s="34" t="s">
        <v>274</v>
      </c>
    </row>
    <row r="6" ht="22.8" customHeight="1" spans="1:22">
      <c r="A6" s="131"/>
      <c r="B6" s="131"/>
      <c r="C6" s="131"/>
      <c r="D6" s="132"/>
      <c r="E6" s="132" t="s">
        <v>139</v>
      </c>
      <c r="F6" s="72">
        <v>1268.42</v>
      </c>
      <c r="G6" s="72">
        <f>SUM(H6:K6)</f>
        <v>844.77</v>
      </c>
      <c r="H6" s="72">
        <f>H7</f>
        <v>385.49</v>
      </c>
      <c r="I6" s="72">
        <f>I7</f>
        <v>1.15</v>
      </c>
      <c r="J6" s="72">
        <f>J7</f>
        <v>241.41</v>
      </c>
      <c r="K6" s="72">
        <f>K7</f>
        <v>216.72</v>
      </c>
      <c r="L6" s="72">
        <f>SUM(M6:Q6)</f>
        <v>188.49</v>
      </c>
      <c r="M6" s="72">
        <f>M7</f>
        <v>125.4</v>
      </c>
      <c r="N6" s="72"/>
      <c r="O6" s="72">
        <v>51.28</v>
      </c>
      <c r="P6" s="72"/>
      <c r="Q6" s="72">
        <f>Q7</f>
        <v>11.81</v>
      </c>
      <c r="R6" s="72">
        <v>94.05</v>
      </c>
      <c r="S6" s="72">
        <f>SUM(T6:V6)</f>
        <v>141.11</v>
      </c>
      <c r="T6" s="72">
        <f>T7</f>
        <v>41</v>
      </c>
      <c r="U6" s="72"/>
      <c r="V6" s="72">
        <f>V7</f>
        <v>100.11</v>
      </c>
    </row>
    <row r="7" ht="22.8" customHeight="1" spans="1:22">
      <c r="A7" s="131"/>
      <c r="B7" s="131"/>
      <c r="C7" s="131"/>
      <c r="D7" s="133" t="s">
        <v>157</v>
      </c>
      <c r="E7" s="134" t="s">
        <v>3</v>
      </c>
      <c r="F7" s="72">
        <v>1268.42</v>
      </c>
      <c r="G7" s="72">
        <f>SUM(H7:K7)</f>
        <v>844.77</v>
      </c>
      <c r="H7" s="72">
        <f>H8</f>
        <v>385.49</v>
      </c>
      <c r="I7" s="72">
        <f>I8</f>
        <v>1.15</v>
      </c>
      <c r="J7" s="72">
        <f>J8</f>
        <v>241.41</v>
      </c>
      <c r="K7" s="72">
        <f>K8</f>
        <v>216.72</v>
      </c>
      <c r="L7" s="72">
        <f t="shared" ref="L6:L9" si="0">SUM(M7:Q7)</f>
        <v>188.49</v>
      </c>
      <c r="M7" s="72">
        <f>M8</f>
        <v>125.4</v>
      </c>
      <c r="N7" s="72"/>
      <c r="O7" s="72">
        <v>51.28</v>
      </c>
      <c r="P7" s="72"/>
      <c r="Q7" s="72">
        <f>Q8</f>
        <v>11.81</v>
      </c>
      <c r="R7" s="72">
        <v>94.05</v>
      </c>
      <c r="S7" s="72">
        <f>SUM(T7:V7)</f>
        <v>141.11</v>
      </c>
      <c r="T7" s="72">
        <f>T8</f>
        <v>41</v>
      </c>
      <c r="U7" s="72"/>
      <c r="V7" s="72">
        <f>V8</f>
        <v>100.11</v>
      </c>
    </row>
    <row r="8" ht="22.8" customHeight="1" spans="1:22">
      <c r="A8" s="131"/>
      <c r="B8" s="131"/>
      <c r="C8" s="131"/>
      <c r="D8" s="135" t="s">
        <v>158</v>
      </c>
      <c r="E8" s="136" t="s">
        <v>159</v>
      </c>
      <c r="F8" s="72">
        <v>1268.42</v>
      </c>
      <c r="G8" s="72">
        <f>SUM(H8:K8)</f>
        <v>844.77</v>
      </c>
      <c r="H8" s="72">
        <f>H19</f>
        <v>385.49</v>
      </c>
      <c r="I8" s="72">
        <f>I19</f>
        <v>1.15</v>
      </c>
      <c r="J8" s="72">
        <f>J19</f>
        <v>241.41</v>
      </c>
      <c r="K8" s="72">
        <f>K19</f>
        <v>216.72</v>
      </c>
      <c r="L8" s="72">
        <f t="shared" si="0"/>
        <v>188.49</v>
      </c>
      <c r="M8" s="128">
        <f>M9</f>
        <v>125.4</v>
      </c>
      <c r="N8" s="72"/>
      <c r="O8" s="72">
        <v>51.28</v>
      </c>
      <c r="P8" s="72"/>
      <c r="Q8" s="72">
        <f>Q9</f>
        <v>11.81</v>
      </c>
      <c r="R8" s="72">
        <v>94.05</v>
      </c>
      <c r="S8" s="72">
        <f>SUM(T8:V8)</f>
        <v>141.11</v>
      </c>
      <c r="T8" s="72">
        <f>T19</f>
        <v>41</v>
      </c>
      <c r="U8" s="72"/>
      <c r="V8" s="72">
        <f>V19</f>
        <v>100.11</v>
      </c>
    </row>
    <row r="9" s="127" customFormat="1" ht="22.8" customHeight="1" spans="1:23">
      <c r="A9" s="137" t="s">
        <v>172</v>
      </c>
      <c r="B9" s="137" t="s">
        <v>226</v>
      </c>
      <c r="C9" s="137" t="s">
        <v>226</v>
      </c>
      <c r="D9" s="135" t="s">
        <v>172</v>
      </c>
      <c r="E9" s="132" t="s">
        <v>173</v>
      </c>
      <c r="F9" s="72">
        <v>137.21</v>
      </c>
      <c r="G9" s="128"/>
      <c r="H9" s="128"/>
      <c r="I9" s="128"/>
      <c r="J9" s="128"/>
      <c r="K9" s="128"/>
      <c r="L9" s="72">
        <f t="shared" si="0"/>
        <v>137.21</v>
      </c>
      <c r="M9" s="128">
        <v>125.4</v>
      </c>
      <c r="N9" s="128"/>
      <c r="O9" s="128"/>
      <c r="P9" s="128"/>
      <c r="Q9" s="128">
        <f>Q12+Q14</f>
        <v>11.81</v>
      </c>
      <c r="R9" s="128"/>
      <c r="S9" s="72"/>
      <c r="T9" s="128"/>
      <c r="U9" s="128"/>
      <c r="V9" s="128"/>
      <c r="W9"/>
    </row>
    <row r="10" s="127" customFormat="1" ht="22.8" customHeight="1" spans="1:23">
      <c r="A10" s="137" t="s">
        <v>172</v>
      </c>
      <c r="B10" s="137" t="s">
        <v>227</v>
      </c>
      <c r="C10" s="137" t="s">
        <v>226</v>
      </c>
      <c r="D10" s="135" t="s">
        <v>174</v>
      </c>
      <c r="E10" s="132" t="s">
        <v>175</v>
      </c>
      <c r="F10" s="72">
        <v>125.4</v>
      </c>
      <c r="G10" s="128"/>
      <c r="H10" s="128"/>
      <c r="I10" s="128"/>
      <c r="J10" s="128"/>
      <c r="K10" s="128"/>
      <c r="L10" s="72">
        <v>125.4</v>
      </c>
      <c r="M10" s="128">
        <v>125.4</v>
      </c>
      <c r="N10" s="128"/>
      <c r="O10" s="128"/>
      <c r="P10" s="128"/>
      <c r="Q10" s="128"/>
      <c r="R10" s="128"/>
      <c r="S10" s="72"/>
      <c r="T10" s="128"/>
      <c r="U10" s="128"/>
      <c r="V10" s="128"/>
      <c r="W10"/>
    </row>
    <row r="11" customFormat="1" ht="22.8" customHeight="1" spans="1:22">
      <c r="A11" s="138" t="s">
        <v>172</v>
      </c>
      <c r="B11" s="138" t="s">
        <v>227</v>
      </c>
      <c r="C11" s="138" t="s">
        <v>227</v>
      </c>
      <c r="D11" s="139" t="s">
        <v>178</v>
      </c>
      <c r="E11" s="131" t="s">
        <v>179</v>
      </c>
      <c r="F11" s="48">
        <v>125.4</v>
      </c>
      <c r="G11" s="122"/>
      <c r="H11" s="122"/>
      <c r="I11" s="122"/>
      <c r="J11" s="122"/>
      <c r="K11" s="122"/>
      <c r="L11" s="48">
        <v>125.4</v>
      </c>
      <c r="M11" s="122">
        <v>125.4</v>
      </c>
      <c r="N11" s="122"/>
      <c r="O11" s="122"/>
      <c r="P11" s="122"/>
      <c r="Q11" s="122"/>
      <c r="R11" s="122"/>
      <c r="S11" s="48"/>
      <c r="T11" s="122"/>
      <c r="U11" s="122"/>
      <c r="V11" s="122"/>
    </row>
    <row r="12" s="127" customFormat="1" ht="22.8" customHeight="1" spans="1:23">
      <c r="A12" s="137" t="s">
        <v>172</v>
      </c>
      <c r="B12" s="137" t="s">
        <v>229</v>
      </c>
      <c r="C12" s="137" t="s">
        <v>226</v>
      </c>
      <c r="D12" s="135" t="s">
        <v>180</v>
      </c>
      <c r="E12" s="132" t="s">
        <v>181</v>
      </c>
      <c r="F12" s="72">
        <v>5.78</v>
      </c>
      <c r="G12" s="128"/>
      <c r="H12" s="128"/>
      <c r="I12" s="128"/>
      <c r="J12" s="128"/>
      <c r="K12" s="128"/>
      <c r="L12" s="72">
        <v>5.78</v>
      </c>
      <c r="M12" s="128"/>
      <c r="N12" s="128"/>
      <c r="O12" s="128"/>
      <c r="P12" s="128"/>
      <c r="Q12" s="128">
        <v>5.78</v>
      </c>
      <c r="R12" s="128"/>
      <c r="S12" s="72"/>
      <c r="T12" s="128"/>
      <c r="U12" s="128"/>
      <c r="V12" s="128"/>
      <c r="W12"/>
    </row>
    <row r="13" customFormat="1" ht="22.8" customHeight="1" spans="1:22">
      <c r="A13" s="138" t="s">
        <v>172</v>
      </c>
      <c r="B13" s="138" t="s">
        <v>229</v>
      </c>
      <c r="C13" s="138" t="s">
        <v>230</v>
      </c>
      <c r="D13" s="139" t="s">
        <v>182</v>
      </c>
      <c r="E13" s="131" t="s">
        <v>183</v>
      </c>
      <c r="F13" s="48">
        <v>5.78</v>
      </c>
      <c r="G13" s="122"/>
      <c r="H13" s="122"/>
      <c r="I13" s="122"/>
      <c r="J13" s="122"/>
      <c r="K13" s="122"/>
      <c r="L13" s="48">
        <v>5.78</v>
      </c>
      <c r="M13" s="122"/>
      <c r="N13" s="122"/>
      <c r="O13" s="122"/>
      <c r="P13" s="122"/>
      <c r="Q13" s="122">
        <v>5.78</v>
      </c>
      <c r="R13" s="122"/>
      <c r="S13" s="48"/>
      <c r="T13" s="122"/>
      <c r="U13" s="122"/>
      <c r="V13" s="122"/>
    </row>
    <row r="14" s="127" customFormat="1" ht="22.8" customHeight="1" spans="1:23">
      <c r="A14" s="137" t="s">
        <v>172</v>
      </c>
      <c r="B14" s="137" t="s">
        <v>230</v>
      </c>
      <c r="C14" s="137" t="s">
        <v>226</v>
      </c>
      <c r="D14" s="136" t="s">
        <v>184</v>
      </c>
      <c r="E14" s="132" t="s">
        <v>185</v>
      </c>
      <c r="F14" s="72">
        <v>6.03</v>
      </c>
      <c r="G14" s="128"/>
      <c r="H14" s="128"/>
      <c r="I14" s="128"/>
      <c r="J14" s="128"/>
      <c r="K14" s="128"/>
      <c r="L14" s="72">
        <v>6.03</v>
      </c>
      <c r="M14" s="128"/>
      <c r="N14" s="128"/>
      <c r="O14" s="128"/>
      <c r="P14" s="128"/>
      <c r="Q14" s="128">
        <v>6.03</v>
      </c>
      <c r="R14" s="128"/>
      <c r="S14" s="72"/>
      <c r="T14" s="128"/>
      <c r="U14" s="128"/>
      <c r="V14" s="128"/>
      <c r="W14"/>
    </row>
    <row r="15" customFormat="1" ht="22.8" customHeight="1" spans="1:22">
      <c r="A15" s="138" t="s">
        <v>172</v>
      </c>
      <c r="B15" s="138" t="s">
        <v>230</v>
      </c>
      <c r="C15" s="138" t="s">
        <v>230</v>
      </c>
      <c r="D15" s="140" t="s">
        <v>186</v>
      </c>
      <c r="E15" s="131" t="s">
        <v>185</v>
      </c>
      <c r="F15" s="48">
        <v>6.03</v>
      </c>
      <c r="G15" s="122"/>
      <c r="H15" s="122"/>
      <c r="I15" s="122"/>
      <c r="J15" s="122"/>
      <c r="K15" s="122"/>
      <c r="L15" s="48">
        <v>6.03</v>
      </c>
      <c r="M15" s="122"/>
      <c r="N15" s="122"/>
      <c r="O15" s="122"/>
      <c r="P15" s="122"/>
      <c r="Q15" s="122">
        <v>6.03</v>
      </c>
      <c r="R15" s="122"/>
      <c r="S15" s="48"/>
      <c r="T15" s="122"/>
      <c r="U15" s="122"/>
      <c r="V15" s="122"/>
    </row>
    <row r="16" s="127" customFormat="1" ht="22.8" customHeight="1" spans="1:23">
      <c r="A16" s="141" t="s">
        <v>187</v>
      </c>
      <c r="B16" s="141" t="s">
        <v>226</v>
      </c>
      <c r="C16" s="141" t="s">
        <v>226</v>
      </c>
      <c r="D16" s="133" t="s">
        <v>187</v>
      </c>
      <c r="E16" s="132" t="s">
        <v>188</v>
      </c>
      <c r="F16" s="72">
        <v>51.28</v>
      </c>
      <c r="G16" s="128"/>
      <c r="H16" s="128"/>
      <c r="I16" s="128"/>
      <c r="J16" s="128"/>
      <c r="K16" s="128"/>
      <c r="L16" s="72">
        <v>51.28</v>
      </c>
      <c r="M16" s="128"/>
      <c r="N16" s="128"/>
      <c r="O16" s="128">
        <v>51.28</v>
      </c>
      <c r="P16" s="128"/>
      <c r="Q16" s="128"/>
      <c r="R16" s="128"/>
      <c r="S16" s="72"/>
      <c r="T16" s="128"/>
      <c r="U16" s="128"/>
      <c r="V16" s="128"/>
      <c r="W16"/>
    </row>
    <row r="17" s="127" customFormat="1" ht="22.8" customHeight="1" spans="1:23">
      <c r="A17" s="141" t="s">
        <v>187</v>
      </c>
      <c r="B17" s="137" t="s">
        <v>229</v>
      </c>
      <c r="C17" s="141" t="s">
        <v>226</v>
      </c>
      <c r="D17" s="133" t="s">
        <v>189</v>
      </c>
      <c r="E17" s="132" t="s">
        <v>190</v>
      </c>
      <c r="F17" s="72">
        <v>51.28</v>
      </c>
      <c r="G17" s="128"/>
      <c r="H17" s="128"/>
      <c r="I17" s="128"/>
      <c r="J17" s="128"/>
      <c r="K17" s="128"/>
      <c r="L17" s="72">
        <v>51.28</v>
      </c>
      <c r="M17" s="128"/>
      <c r="N17" s="128"/>
      <c r="O17" s="128">
        <v>51.28</v>
      </c>
      <c r="P17" s="128"/>
      <c r="Q17" s="128"/>
      <c r="R17" s="128"/>
      <c r="S17" s="72"/>
      <c r="T17" s="128"/>
      <c r="U17" s="128"/>
      <c r="V17" s="128"/>
      <c r="W17"/>
    </row>
    <row r="18" ht="22.8" customHeight="1" spans="1:22">
      <c r="A18" s="138" t="s">
        <v>187</v>
      </c>
      <c r="B18" s="138" t="s">
        <v>229</v>
      </c>
      <c r="C18" s="138" t="s">
        <v>228</v>
      </c>
      <c r="D18" s="139" t="s">
        <v>191</v>
      </c>
      <c r="E18" s="131" t="s">
        <v>192</v>
      </c>
      <c r="F18" s="48">
        <v>51.28</v>
      </c>
      <c r="G18" s="122"/>
      <c r="H18" s="122"/>
      <c r="I18" s="122"/>
      <c r="J18" s="122"/>
      <c r="K18" s="122"/>
      <c r="L18" s="48">
        <v>51.28</v>
      </c>
      <c r="M18" s="122"/>
      <c r="N18" s="122"/>
      <c r="O18" s="122">
        <v>51.28</v>
      </c>
      <c r="P18" s="122"/>
      <c r="Q18" s="122"/>
      <c r="R18" s="122"/>
      <c r="S18" s="48"/>
      <c r="T18" s="122"/>
      <c r="U18" s="122"/>
      <c r="V18" s="122"/>
    </row>
    <row r="19" s="127" customFormat="1" ht="22.8" customHeight="1" spans="1:23">
      <c r="A19" s="137" t="s">
        <v>193</v>
      </c>
      <c r="B19" s="137" t="s">
        <v>226</v>
      </c>
      <c r="C19" s="137" t="s">
        <v>226</v>
      </c>
      <c r="D19" s="135" t="s">
        <v>193</v>
      </c>
      <c r="E19" s="132" t="s">
        <v>194</v>
      </c>
      <c r="F19" s="72">
        <v>985.88</v>
      </c>
      <c r="G19" s="128">
        <v>844.77</v>
      </c>
      <c r="H19" s="128">
        <v>385.49</v>
      </c>
      <c r="I19" s="128">
        <v>1.15</v>
      </c>
      <c r="J19" s="128">
        <v>241.41</v>
      </c>
      <c r="K19" s="128">
        <v>216.72</v>
      </c>
      <c r="L19" s="72"/>
      <c r="M19" s="128"/>
      <c r="N19" s="128"/>
      <c r="O19" s="128"/>
      <c r="P19" s="128"/>
      <c r="Q19" s="128"/>
      <c r="R19" s="128"/>
      <c r="S19" s="72">
        <v>141.11</v>
      </c>
      <c r="T19" s="128">
        <v>41</v>
      </c>
      <c r="U19" s="128"/>
      <c r="V19" s="128">
        <v>100.11</v>
      </c>
      <c r="W19"/>
    </row>
    <row r="20" s="127" customFormat="1" ht="22.8" customHeight="1" spans="1:23">
      <c r="A20" s="137" t="s">
        <v>193</v>
      </c>
      <c r="B20" s="137" t="s">
        <v>227</v>
      </c>
      <c r="C20" s="137" t="s">
        <v>226</v>
      </c>
      <c r="D20" s="135" t="s">
        <v>195</v>
      </c>
      <c r="E20" s="132" t="s">
        <v>196</v>
      </c>
      <c r="F20" s="72">
        <v>985.88</v>
      </c>
      <c r="G20" s="128">
        <v>844.77</v>
      </c>
      <c r="H20" s="128">
        <v>385.49</v>
      </c>
      <c r="I20" s="128">
        <v>1.15</v>
      </c>
      <c r="J20" s="128">
        <v>241.41</v>
      </c>
      <c r="K20" s="128">
        <v>216.72</v>
      </c>
      <c r="L20" s="72"/>
      <c r="M20" s="128"/>
      <c r="N20" s="128"/>
      <c r="O20" s="128"/>
      <c r="P20" s="128"/>
      <c r="Q20" s="128"/>
      <c r="R20" s="128"/>
      <c r="S20" s="72">
        <v>141.11</v>
      </c>
      <c r="T20" s="128">
        <v>41</v>
      </c>
      <c r="U20" s="128"/>
      <c r="V20" s="128">
        <v>100.11</v>
      </c>
      <c r="W20"/>
    </row>
    <row r="21" customFormat="1" ht="22.8" customHeight="1" spans="1:22">
      <c r="A21" s="138" t="s">
        <v>193</v>
      </c>
      <c r="B21" s="138" t="s">
        <v>227</v>
      </c>
      <c r="C21" s="138" t="s">
        <v>231</v>
      </c>
      <c r="D21" s="139" t="s">
        <v>197</v>
      </c>
      <c r="E21" s="131" t="s">
        <v>196</v>
      </c>
      <c r="F21" s="48">
        <v>985.88</v>
      </c>
      <c r="G21" s="122">
        <v>844.77</v>
      </c>
      <c r="H21" s="122">
        <v>385.49</v>
      </c>
      <c r="I21" s="122">
        <v>1.15</v>
      </c>
      <c r="J21" s="122">
        <v>241.41</v>
      </c>
      <c r="K21" s="122">
        <v>216.72</v>
      </c>
      <c r="L21" s="48"/>
      <c r="M21" s="122"/>
      <c r="N21" s="122"/>
      <c r="O21" s="122"/>
      <c r="P21" s="122"/>
      <c r="Q21" s="122"/>
      <c r="R21" s="122"/>
      <c r="S21" s="48">
        <v>141.11</v>
      </c>
      <c r="T21" s="122">
        <v>41</v>
      </c>
      <c r="U21" s="122"/>
      <c r="V21" s="122">
        <v>100.11</v>
      </c>
    </row>
    <row r="22" s="127" customFormat="1" ht="22.8" customHeight="1" spans="1:23">
      <c r="A22" s="137" t="s">
        <v>202</v>
      </c>
      <c r="B22" s="137" t="s">
        <v>226</v>
      </c>
      <c r="C22" s="137" t="s">
        <v>226</v>
      </c>
      <c r="D22" s="135" t="s">
        <v>202</v>
      </c>
      <c r="E22" s="132" t="s">
        <v>203</v>
      </c>
      <c r="F22" s="72">
        <v>94.05</v>
      </c>
      <c r="G22" s="128"/>
      <c r="H22" s="128"/>
      <c r="I22" s="128"/>
      <c r="J22" s="128"/>
      <c r="K22" s="128"/>
      <c r="L22" s="72"/>
      <c r="M22" s="128"/>
      <c r="N22" s="128"/>
      <c r="O22" s="128"/>
      <c r="P22" s="128"/>
      <c r="Q22" s="128"/>
      <c r="R22" s="128">
        <v>94.05</v>
      </c>
      <c r="S22" s="72"/>
      <c r="T22" s="128"/>
      <c r="U22" s="128"/>
      <c r="V22" s="128"/>
      <c r="W22"/>
    </row>
    <row r="23" s="127" customFormat="1" ht="22.8" customHeight="1" spans="1:23">
      <c r="A23" s="137" t="s">
        <v>202</v>
      </c>
      <c r="B23" s="137" t="s">
        <v>228</v>
      </c>
      <c r="C23" s="137" t="s">
        <v>226</v>
      </c>
      <c r="D23" s="135" t="s">
        <v>204</v>
      </c>
      <c r="E23" s="132" t="s">
        <v>205</v>
      </c>
      <c r="F23" s="72">
        <v>94.05</v>
      </c>
      <c r="G23" s="128"/>
      <c r="H23" s="128"/>
      <c r="I23" s="128"/>
      <c r="J23" s="128"/>
      <c r="K23" s="128"/>
      <c r="L23" s="72"/>
      <c r="M23" s="128"/>
      <c r="N23" s="128"/>
      <c r="O23" s="128"/>
      <c r="P23" s="128"/>
      <c r="Q23" s="128"/>
      <c r="R23" s="128">
        <v>94.05</v>
      </c>
      <c r="S23" s="72"/>
      <c r="T23" s="128"/>
      <c r="U23" s="128"/>
      <c r="V23" s="128"/>
      <c r="W23"/>
    </row>
    <row r="24" customFormat="1" ht="22.8" customHeight="1" spans="1:22">
      <c r="A24" s="138" t="s">
        <v>202</v>
      </c>
      <c r="B24" s="138" t="s">
        <v>228</v>
      </c>
      <c r="C24" s="138" t="s">
        <v>231</v>
      </c>
      <c r="D24" s="139" t="s">
        <v>206</v>
      </c>
      <c r="E24" s="131" t="s">
        <v>207</v>
      </c>
      <c r="F24" s="48">
        <v>94.05</v>
      </c>
      <c r="G24" s="122"/>
      <c r="H24" s="122"/>
      <c r="I24" s="122"/>
      <c r="J24" s="122"/>
      <c r="K24" s="122"/>
      <c r="L24" s="48"/>
      <c r="M24" s="122"/>
      <c r="N24" s="122"/>
      <c r="O24" s="122"/>
      <c r="P24" s="122"/>
      <c r="Q24" s="122"/>
      <c r="R24" s="122">
        <v>94.05</v>
      </c>
      <c r="S24" s="48"/>
      <c r="T24" s="122"/>
      <c r="U24" s="122"/>
      <c r="V24" s="122"/>
    </row>
  </sheetData>
  <autoFilter xmlns:etc="http://www.wps.cn/officeDocument/2017/etCustomData" ref="A5:V24" etc:filterBottomFollowUsedRange="0">
    <extLst/>
  </autoFilter>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ignoredErrors>
    <ignoredError sqref="L6:L7 S6:S7" formula="1"/>
  </ignoredError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dimension ref="A1:K11"/>
  <sheetViews>
    <sheetView zoomScale="145" zoomScaleNormal="145" workbookViewId="0">
      <selection activeCell="A7" sqref="A7:F11"/>
    </sheetView>
  </sheetViews>
  <sheetFormatPr defaultColWidth="10" defaultRowHeight="13.5"/>
  <cols>
    <col min="1" max="1" width="4.775" customWidth="1"/>
    <col min="2" max="2" width="5.775" customWidth="1"/>
    <col min="3" max="3" width="7.55833333333333" customWidth="1"/>
    <col min="4" max="4" width="12.4416666666667" customWidth="1"/>
    <col min="5" max="5" width="29.8833333333333" customWidth="1"/>
    <col min="6" max="6" width="16.4416666666667" customWidth="1"/>
    <col min="7" max="7" width="13.4416666666667" customWidth="1"/>
    <col min="8" max="8" width="11.1083333333333" customWidth="1"/>
    <col min="9" max="9" width="12.1083333333333" customWidth="1"/>
    <col min="10" max="10" width="11.8833333333333" customWidth="1"/>
    <col min="11" max="11" width="11.5583333333333" customWidth="1"/>
    <col min="12" max="13" width="9.775" customWidth="1"/>
  </cols>
  <sheetData>
    <row r="1" ht="16.35" customHeight="1" spans="1:11">
      <c r="A1" s="68"/>
      <c r="J1" s="120" t="s">
        <v>322</v>
      </c>
      <c r="K1" s="120"/>
    </row>
    <row r="2" ht="46.5" customHeight="1" spans="1:11">
      <c r="A2" s="30" t="s">
        <v>18</v>
      </c>
      <c r="B2" s="30"/>
      <c r="C2" s="30"/>
      <c r="D2" s="30"/>
      <c r="E2" s="30"/>
      <c r="F2" s="30"/>
      <c r="G2" s="30"/>
      <c r="H2" s="30"/>
      <c r="I2" s="30"/>
      <c r="J2" s="30"/>
      <c r="K2" s="30"/>
    </row>
    <row r="3" ht="24.15" customHeight="1" spans="1:11">
      <c r="A3" s="117" t="s">
        <v>34</v>
      </c>
      <c r="B3" s="117"/>
      <c r="C3" s="117"/>
      <c r="D3" s="117"/>
      <c r="E3" s="117"/>
      <c r="F3" s="117"/>
      <c r="G3" s="117"/>
      <c r="H3" s="117"/>
      <c r="I3" s="117"/>
      <c r="J3" s="64" t="s">
        <v>35</v>
      </c>
      <c r="K3" s="64"/>
    </row>
    <row r="4" ht="23.25" customHeight="1" spans="1:11">
      <c r="A4" s="34" t="s">
        <v>161</v>
      </c>
      <c r="B4" s="34"/>
      <c r="C4" s="34"/>
      <c r="D4" s="34" t="s">
        <v>209</v>
      </c>
      <c r="E4" s="34" t="s">
        <v>210</v>
      </c>
      <c r="F4" s="34" t="s">
        <v>323</v>
      </c>
      <c r="G4" s="34" t="s">
        <v>324</v>
      </c>
      <c r="H4" s="34" t="s">
        <v>325</v>
      </c>
      <c r="I4" s="34" t="s">
        <v>326</v>
      </c>
      <c r="J4" s="34" t="s">
        <v>327</v>
      </c>
      <c r="K4" s="34" t="s">
        <v>328</v>
      </c>
    </row>
    <row r="5" ht="23.25" customHeight="1" spans="1:11">
      <c r="A5" s="34" t="s">
        <v>169</v>
      </c>
      <c r="B5" s="34" t="s">
        <v>170</v>
      </c>
      <c r="C5" s="34" t="s">
        <v>171</v>
      </c>
      <c r="D5" s="34"/>
      <c r="E5" s="34"/>
      <c r="F5" s="34"/>
      <c r="G5" s="34"/>
      <c r="H5" s="34"/>
      <c r="I5" s="34"/>
      <c r="J5" s="34"/>
      <c r="K5" s="34"/>
    </row>
    <row r="6" ht="22.8" customHeight="1" spans="1:11">
      <c r="A6" s="73"/>
      <c r="B6" s="73"/>
      <c r="C6" s="73"/>
      <c r="D6" s="73"/>
      <c r="E6" s="73" t="s">
        <v>139</v>
      </c>
      <c r="F6" s="72">
        <v>357.91</v>
      </c>
      <c r="G6" s="72"/>
      <c r="H6" s="72"/>
      <c r="I6" s="72"/>
      <c r="J6" s="72">
        <v>357.91</v>
      </c>
      <c r="K6" s="72"/>
    </row>
    <row r="7" ht="22.8" customHeight="1" spans="1:11">
      <c r="A7" s="73"/>
      <c r="B7" s="73"/>
      <c r="C7" s="73"/>
      <c r="D7" s="70" t="s">
        <v>157</v>
      </c>
      <c r="E7" s="71" t="s">
        <v>3</v>
      </c>
      <c r="F7" s="72">
        <v>357.91</v>
      </c>
      <c r="G7" s="72">
        <v>0</v>
      </c>
      <c r="H7" s="72">
        <v>0</v>
      </c>
      <c r="I7" s="72">
        <v>0</v>
      </c>
      <c r="J7" s="72">
        <v>357.91</v>
      </c>
      <c r="K7" s="72">
        <v>0</v>
      </c>
    </row>
    <row r="8" ht="22.8" customHeight="1" spans="1:11">
      <c r="A8" s="73"/>
      <c r="B8" s="73"/>
      <c r="C8" s="73"/>
      <c r="D8" s="130" t="s">
        <v>158</v>
      </c>
      <c r="E8" s="121" t="s">
        <v>159</v>
      </c>
      <c r="F8" s="72">
        <v>357.91</v>
      </c>
      <c r="G8" s="72"/>
      <c r="H8" s="72"/>
      <c r="I8" s="72"/>
      <c r="J8" s="72">
        <v>357.91</v>
      </c>
      <c r="K8" s="72"/>
    </row>
    <row r="9" s="127" customFormat="1" ht="22.8" customHeight="1" spans="1:11">
      <c r="A9" s="73" t="s">
        <v>172</v>
      </c>
      <c r="B9" s="73" t="s">
        <v>226</v>
      </c>
      <c r="C9" s="73" t="s">
        <v>226</v>
      </c>
      <c r="D9" s="130" t="s">
        <v>172</v>
      </c>
      <c r="E9" s="121" t="s">
        <v>173</v>
      </c>
      <c r="F9" s="72">
        <v>357.91</v>
      </c>
      <c r="G9" s="72"/>
      <c r="H9" s="72"/>
      <c r="I9" s="72"/>
      <c r="J9" s="72">
        <v>357.91</v>
      </c>
      <c r="K9" s="72"/>
    </row>
    <row r="10" s="127" customFormat="1" ht="22.8" customHeight="1" spans="1:11">
      <c r="A10" s="73" t="s">
        <v>172</v>
      </c>
      <c r="B10" s="73" t="s">
        <v>227</v>
      </c>
      <c r="C10" s="73" t="s">
        <v>226</v>
      </c>
      <c r="D10" s="130" t="s">
        <v>174</v>
      </c>
      <c r="E10" s="121" t="s">
        <v>175</v>
      </c>
      <c r="F10" s="72">
        <v>357.91</v>
      </c>
      <c r="G10" s="72"/>
      <c r="H10" s="72"/>
      <c r="I10" s="72"/>
      <c r="J10" s="72">
        <v>357.91</v>
      </c>
      <c r="K10" s="72"/>
    </row>
    <row r="11" s="46" customFormat="1" ht="22.8" customHeight="1" spans="1:11">
      <c r="A11" s="50" t="s">
        <v>172</v>
      </c>
      <c r="B11" s="50" t="s">
        <v>227</v>
      </c>
      <c r="C11" s="50" t="s">
        <v>228</v>
      </c>
      <c r="D11" s="118" t="s">
        <v>176</v>
      </c>
      <c r="E11" s="119" t="s">
        <v>177</v>
      </c>
      <c r="F11" s="48">
        <v>357.91</v>
      </c>
      <c r="G11" s="48"/>
      <c r="H11" s="48"/>
      <c r="I11" s="48"/>
      <c r="J11" s="48">
        <v>357.91</v>
      </c>
      <c r="K11" s="48"/>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dimension ref="A1:R11"/>
  <sheetViews>
    <sheetView zoomScale="130" zoomScaleNormal="130" topLeftCell="A2" workbookViewId="0">
      <selection activeCell="S12" sqref="S12"/>
    </sheetView>
  </sheetViews>
  <sheetFormatPr defaultColWidth="10" defaultRowHeight="13.5"/>
  <cols>
    <col min="1" max="1" width="4.775" customWidth="1"/>
    <col min="2" max="2" width="5.44166666666667" customWidth="1"/>
    <col min="3" max="3" width="6" customWidth="1"/>
    <col min="4" max="4" width="9.775" customWidth="1"/>
    <col min="5" max="5" width="20.1083333333333" customWidth="1"/>
    <col min="6" max="18" width="7.66666666666667" customWidth="1"/>
    <col min="19" max="20" width="9.775" customWidth="1"/>
  </cols>
  <sheetData>
    <row r="1" ht="16.35" customHeight="1" spans="1:18">
      <c r="A1" s="68"/>
      <c r="Q1" s="120" t="s">
        <v>329</v>
      </c>
      <c r="R1" s="120"/>
    </row>
    <row r="2" ht="40.5" customHeight="1" spans="1:18">
      <c r="A2" s="30" t="s">
        <v>19</v>
      </c>
      <c r="B2" s="30"/>
      <c r="C2" s="30"/>
      <c r="D2" s="30"/>
      <c r="E2" s="30"/>
      <c r="F2" s="30"/>
      <c r="G2" s="30"/>
      <c r="H2" s="30"/>
      <c r="I2" s="30"/>
      <c r="J2" s="30"/>
      <c r="K2" s="30"/>
      <c r="L2" s="30"/>
      <c r="M2" s="30"/>
      <c r="N2" s="30"/>
      <c r="O2" s="30"/>
      <c r="P2" s="30"/>
      <c r="Q2" s="30"/>
      <c r="R2" s="30"/>
    </row>
    <row r="3" ht="24.15" customHeight="1" spans="1:18">
      <c r="A3" s="33" t="s">
        <v>34</v>
      </c>
      <c r="B3" s="33"/>
      <c r="C3" s="33"/>
      <c r="D3" s="33"/>
      <c r="E3" s="33"/>
      <c r="F3" s="33"/>
      <c r="G3" s="33"/>
      <c r="H3" s="33"/>
      <c r="I3" s="33"/>
      <c r="J3" s="33"/>
      <c r="K3" s="33"/>
      <c r="L3" s="33"/>
      <c r="M3" s="33"/>
      <c r="N3" s="33"/>
      <c r="O3" s="33"/>
      <c r="P3" s="33"/>
      <c r="Q3" s="64" t="s">
        <v>35</v>
      </c>
      <c r="R3" s="64"/>
    </row>
    <row r="4" ht="24.15" customHeight="1" spans="1:18">
      <c r="A4" s="34" t="s">
        <v>161</v>
      </c>
      <c r="B4" s="34"/>
      <c r="C4" s="34"/>
      <c r="D4" s="34" t="s">
        <v>209</v>
      </c>
      <c r="E4" s="34" t="s">
        <v>210</v>
      </c>
      <c r="F4" s="34" t="s">
        <v>323</v>
      </c>
      <c r="G4" s="34" t="s">
        <v>330</v>
      </c>
      <c r="H4" s="34" t="s">
        <v>286</v>
      </c>
      <c r="I4" s="34" t="s">
        <v>331</v>
      </c>
      <c r="J4" s="34" t="s">
        <v>332</v>
      </c>
      <c r="K4" s="34" t="s">
        <v>333</v>
      </c>
      <c r="L4" s="34" t="s">
        <v>334</v>
      </c>
      <c r="M4" s="34" t="s">
        <v>335</v>
      </c>
      <c r="N4" s="34" t="s">
        <v>325</v>
      </c>
      <c r="O4" s="34" t="s">
        <v>336</v>
      </c>
      <c r="P4" s="34" t="s">
        <v>337</v>
      </c>
      <c r="Q4" s="34" t="s">
        <v>326</v>
      </c>
      <c r="R4" s="34" t="s">
        <v>328</v>
      </c>
    </row>
    <row r="5" ht="21.6" customHeight="1" spans="1:18">
      <c r="A5" s="34" t="s">
        <v>169</v>
      </c>
      <c r="B5" s="34" t="s">
        <v>170</v>
      </c>
      <c r="C5" s="34" t="s">
        <v>171</v>
      </c>
      <c r="D5" s="34"/>
      <c r="E5" s="34"/>
      <c r="F5" s="34"/>
      <c r="G5" s="34"/>
      <c r="H5" s="34"/>
      <c r="I5" s="34"/>
      <c r="J5" s="34"/>
      <c r="K5" s="34"/>
      <c r="L5" s="34"/>
      <c r="M5" s="34"/>
      <c r="N5" s="34"/>
      <c r="O5" s="34"/>
      <c r="P5" s="34"/>
      <c r="Q5" s="34"/>
      <c r="R5" s="34"/>
    </row>
    <row r="6" ht="22.8" customHeight="1" spans="1:18">
      <c r="A6" s="73"/>
      <c r="B6" s="73"/>
      <c r="C6" s="73"/>
      <c r="D6" s="73"/>
      <c r="E6" s="73" t="s">
        <v>139</v>
      </c>
      <c r="F6" s="72">
        <f>F7</f>
        <v>357.91</v>
      </c>
      <c r="G6" s="72"/>
      <c r="H6" s="72">
        <v>357.91</v>
      </c>
      <c r="I6" s="72"/>
      <c r="J6" s="72"/>
      <c r="K6" s="72"/>
      <c r="L6" s="72"/>
      <c r="M6" s="72"/>
      <c r="N6" s="72"/>
      <c r="O6" s="72"/>
      <c r="P6" s="72"/>
      <c r="Q6" s="72"/>
      <c r="R6" s="72"/>
    </row>
    <row r="7" ht="22.8" customHeight="1" spans="1:18">
      <c r="A7" s="73"/>
      <c r="B7" s="73"/>
      <c r="C7" s="73"/>
      <c r="D7" s="71" t="s">
        <v>157</v>
      </c>
      <c r="E7" s="71" t="s">
        <v>3</v>
      </c>
      <c r="F7" s="72">
        <v>357.91</v>
      </c>
      <c r="G7" s="72">
        <v>0</v>
      </c>
      <c r="H7" s="72">
        <v>357.91</v>
      </c>
      <c r="I7" s="72">
        <v>0</v>
      </c>
      <c r="J7" s="72">
        <v>0</v>
      </c>
      <c r="K7" s="72">
        <v>0</v>
      </c>
      <c r="L7" s="72">
        <v>0</v>
      </c>
      <c r="M7" s="72">
        <v>0</v>
      </c>
      <c r="N7" s="72">
        <v>0</v>
      </c>
      <c r="O7" s="72">
        <v>0</v>
      </c>
      <c r="P7" s="72">
        <v>0</v>
      </c>
      <c r="Q7" s="72">
        <v>0</v>
      </c>
      <c r="R7" s="72">
        <v>0</v>
      </c>
    </row>
    <row r="8" ht="22.8" customHeight="1" spans="1:18">
      <c r="A8" s="73"/>
      <c r="B8" s="73"/>
      <c r="C8" s="73"/>
      <c r="D8" s="121" t="s">
        <v>158</v>
      </c>
      <c r="E8" s="121" t="s">
        <v>159</v>
      </c>
      <c r="F8" s="72">
        <v>357.91</v>
      </c>
      <c r="G8" s="72"/>
      <c r="H8" s="72">
        <v>357.91</v>
      </c>
      <c r="I8" s="72"/>
      <c r="J8" s="72"/>
      <c r="K8" s="72"/>
      <c r="L8" s="72"/>
      <c r="M8" s="72"/>
      <c r="N8" s="72"/>
      <c r="O8" s="72"/>
      <c r="P8" s="72"/>
      <c r="Q8" s="72"/>
      <c r="R8" s="72"/>
    </row>
    <row r="9" customFormat="1" ht="22.8" customHeight="1" spans="1:18">
      <c r="A9" s="73" t="s">
        <v>172</v>
      </c>
      <c r="B9" s="73" t="s">
        <v>226</v>
      </c>
      <c r="C9" s="73" t="s">
        <v>226</v>
      </c>
      <c r="D9" s="121" t="s">
        <v>172</v>
      </c>
      <c r="E9" s="121" t="s">
        <v>173</v>
      </c>
      <c r="F9" s="72">
        <v>357.91</v>
      </c>
      <c r="G9" s="72"/>
      <c r="H9" s="72">
        <v>357.91</v>
      </c>
      <c r="I9" s="72"/>
      <c r="J9" s="72"/>
      <c r="K9" s="72"/>
      <c r="L9" s="72"/>
      <c r="M9" s="72"/>
      <c r="N9" s="72"/>
      <c r="O9" s="72"/>
      <c r="P9" s="72"/>
      <c r="Q9" s="72"/>
      <c r="R9" s="72"/>
    </row>
    <row r="10" customFormat="1" ht="22.8" customHeight="1" spans="1:18">
      <c r="A10" s="73" t="s">
        <v>172</v>
      </c>
      <c r="B10" s="73" t="s">
        <v>227</v>
      </c>
      <c r="C10" s="73" t="s">
        <v>226</v>
      </c>
      <c r="D10" s="121" t="s">
        <v>174</v>
      </c>
      <c r="E10" s="121" t="s">
        <v>175</v>
      </c>
      <c r="F10" s="72">
        <v>357.91</v>
      </c>
      <c r="G10" s="72"/>
      <c r="H10" s="72">
        <v>357.91</v>
      </c>
      <c r="I10" s="72"/>
      <c r="J10" s="72"/>
      <c r="K10" s="72"/>
      <c r="L10" s="72"/>
      <c r="M10" s="72"/>
      <c r="N10" s="72"/>
      <c r="O10" s="72"/>
      <c r="P10" s="72"/>
      <c r="Q10" s="72"/>
      <c r="R10" s="72"/>
    </row>
    <row r="11" s="46" customFormat="1" ht="22.8" customHeight="1" spans="1:18">
      <c r="A11" s="50" t="s">
        <v>172</v>
      </c>
      <c r="B11" s="50" t="s">
        <v>227</v>
      </c>
      <c r="C11" s="50" t="s">
        <v>228</v>
      </c>
      <c r="D11" s="119" t="s">
        <v>176</v>
      </c>
      <c r="E11" s="119" t="s">
        <v>177</v>
      </c>
      <c r="F11" s="48">
        <v>357.91</v>
      </c>
      <c r="G11" s="48"/>
      <c r="H11" s="48">
        <v>357.91</v>
      </c>
      <c r="I11" s="48"/>
      <c r="J11" s="48"/>
      <c r="K11" s="48"/>
      <c r="L11" s="48"/>
      <c r="M11" s="48"/>
      <c r="N11" s="48"/>
      <c r="O11" s="48"/>
      <c r="P11" s="48"/>
      <c r="Q11" s="48"/>
      <c r="R11" s="48"/>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dimension ref="A1:T11"/>
  <sheetViews>
    <sheetView zoomScale="130" zoomScaleNormal="130" workbookViewId="0">
      <selection activeCell="A7" sqref="A7:E11"/>
    </sheetView>
  </sheetViews>
  <sheetFormatPr defaultColWidth="10" defaultRowHeight="13.5"/>
  <cols>
    <col min="1" max="1" width="3.66666666666667" customWidth="1"/>
    <col min="2" max="2" width="4.66666666666667" customWidth="1"/>
    <col min="3" max="3" width="5.33333333333333" customWidth="1"/>
    <col min="4" max="4" width="7" customWidth="1"/>
    <col min="5" max="5" width="23.0666666666667" customWidth="1"/>
    <col min="6" max="6" width="9.66666666666667" customWidth="1"/>
    <col min="7" max="7" width="8.44166666666667" customWidth="1"/>
    <col min="8" max="17" width="7.21666666666667" customWidth="1"/>
    <col min="18" max="18" width="8.55833333333333" customWidth="1"/>
    <col min="19" max="20" width="7.21666666666667" customWidth="1"/>
    <col min="21" max="22" width="9.775" customWidth="1"/>
  </cols>
  <sheetData>
    <row r="1" ht="16.35" customHeight="1" spans="1:20">
      <c r="A1" s="68"/>
      <c r="S1" s="120" t="s">
        <v>338</v>
      </c>
      <c r="T1" s="120"/>
    </row>
    <row r="2" ht="36.15" customHeight="1" spans="1:20">
      <c r="A2" s="30" t="s">
        <v>20</v>
      </c>
      <c r="B2" s="30"/>
      <c r="C2" s="30"/>
      <c r="D2" s="30"/>
      <c r="E2" s="30"/>
      <c r="F2" s="30"/>
      <c r="G2" s="30"/>
      <c r="H2" s="30"/>
      <c r="I2" s="30"/>
      <c r="J2" s="30"/>
      <c r="K2" s="30"/>
      <c r="L2" s="30"/>
      <c r="M2" s="30"/>
      <c r="N2" s="30"/>
      <c r="O2" s="30"/>
      <c r="P2" s="30"/>
      <c r="Q2" s="30"/>
      <c r="R2" s="30"/>
      <c r="S2" s="30"/>
      <c r="T2" s="30"/>
    </row>
    <row r="3" ht="24.15" customHeight="1" spans="1:20">
      <c r="A3" s="33" t="s">
        <v>34</v>
      </c>
      <c r="B3" s="33"/>
      <c r="C3" s="33"/>
      <c r="D3" s="33"/>
      <c r="E3" s="33"/>
      <c r="F3" s="33"/>
      <c r="G3" s="33"/>
      <c r="H3" s="33"/>
      <c r="I3" s="33"/>
      <c r="J3" s="33"/>
      <c r="K3" s="33"/>
      <c r="L3" s="33"/>
      <c r="M3" s="33"/>
      <c r="N3" s="33"/>
      <c r="O3" s="33"/>
      <c r="P3" s="33"/>
      <c r="Q3" s="33"/>
      <c r="R3" s="33"/>
      <c r="S3" s="64" t="s">
        <v>35</v>
      </c>
      <c r="T3" s="64"/>
    </row>
    <row r="4" ht="28.5" customHeight="1" spans="1:20">
      <c r="A4" s="34" t="s">
        <v>161</v>
      </c>
      <c r="B4" s="34"/>
      <c r="C4" s="34"/>
      <c r="D4" s="34" t="s">
        <v>209</v>
      </c>
      <c r="E4" s="34" t="s">
        <v>210</v>
      </c>
      <c r="F4" s="34" t="s">
        <v>323</v>
      </c>
      <c r="G4" s="34" t="s">
        <v>213</v>
      </c>
      <c r="H4" s="34"/>
      <c r="I4" s="34"/>
      <c r="J4" s="34"/>
      <c r="K4" s="34"/>
      <c r="L4" s="34"/>
      <c r="M4" s="34"/>
      <c r="N4" s="34"/>
      <c r="O4" s="34"/>
      <c r="P4" s="34"/>
      <c r="Q4" s="34"/>
      <c r="R4" s="34" t="s">
        <v>216</v>
      </c>
      <c r="S4" s="34"/>
      <c r="T4" s="34"/>
    </row>
    <row r="5" ht="36.15" customHeight="1" spans="1:20">
      <c r="A5" s="34" t="s">
        <v>169</v>
      </c>
      <c r="B5" s="34" t="s">
        <v>170</v>
      </c>
      <c r="C5" s="34" t="s">
        <v>171</v>
      </c>
      <c r="D5" s="34"/>
      <c r="E5" s="34"/>
      <c r="F5" s="34"/>
      <c r="G5" s="34" t="s">
        <v>139</v>
      </c>
      <c r="H5" s="34" t="s">
        <v>339</v>
      </c>
      <c r="I5" s="34" t="s">
        <v>340</v>
      </c>
      <c r="J5" s="34" t="s">
        <v>300</v>
      </c>
      <c r="K5" s="34" t="s">
        <v>341</v>
      </c>
      <c r="L5" s="34" t="s">
        <v>296</v>
      </c>
      <c r="M5" s="34" t="s">
        <v>342</v>
      </c>
      <c r="N5" s="34" t="s">
        <v>343</v>
      </c>
      <c r="O5" s="34" t="s">
        <v>344</v>
      </c>
      <c r="P5" s="34" t="s">
        <v>345</v>
      </c>
      <c r="Q5" s="34" t="s">
        <v>298</v>
      </c>
      <c r="R5" s="34" t="s">
        <v>139</v>
      </c>
      <c r="S5" s="34" t="s">
        <v>288</v>
      </c>
      <c r="T5" s="34" t="s">
        <v>314</v>
      </c>
    </row>
    <row r="6" ht="22.8" customHeight="1" spans="1:20">
      <c r="A6" s="73"/>
      <c r="B6" s="73"/>
      <c r="C6" s="73"/>
      <c r="D6" s="73"/>
      <c r="E6" s="73" t="s">
        <v>139</v>
      </c>
      <c r="F6" s="128">
        <f t="shared" ref="F6:F11" si="0">G6+R6</f>
        <v>147.6</v>
      </c>
      <c r="G6" s="128"/>
      <c r="H6" s="128"/>
      <c r="I6" s="128"/>
      <c r="J6" s="128"/>
      <c r="K6" s="128"/>
      <c r="L6" s="128"/>
      <c r="M6" s="128"/>
      <c r="N6" s="128"/>
      <c r="O6" s="128"/>
      <c r="P6" s="128"/>
      <c r="Q6" s="128"/>
      <c r="R6" s="128">
        <f t="shared" ref="R6:R11" si="1">SUM(S6:T6)</f>
        <v>147.6</v>
      </c>
      <c r="S6" s="128">
        <f>S7</f>
        <v>147.6</v>
      </c>
      <c r="T6" s="128"/>
    </row>
    <row r="7" ht="22.8" customHeight="1" spans="1:20">
      <c r="A7" s="73"/>
      <c r="B7" s="73"/>
      <c r="C7" s="73"/>
      <c r="D7" s="70" t="s">
        <v>157</v>
      </c>
      <c r="E7" s="71" t="s">
        <v>3</v>
      </c>
      <c r="F7" s="128">
        <f t="shared" si="0"/>
        <v>147.6</v>
      </c>
      <c r="G7" s="128">
        <f>G8</f>
        <v>0</v>
      </c>
      <c r="H7" s="128">
        <f>H8</f>
        <v>0</v>
      </c>
      <c r="I7" s="128">
        <v>0</v>
      </c>
      <c r="J7" s="128">
        <f>J8</f>
        <v>0</v>
      </c>
      <c r="K7" s="128">
        <v>0</v>
      </c>
      <c r="L7" s="128">
        <v>0</v>
      </c>
      <c r="M7" s="128">
        <f>M8</f>
        <v>0</v>
      </c>
      <c r="N7" s="128">
        <v>0</v>
      </c>
      <c r="O7" s="128">
        <v>0</v>
      </c>
      <c r="P7" s="128">
        <f t="shared" ref="P7:S7" si="2">P8</f>
        <v>0</v>
      </c>
      <c r="Q7" s="128">
        <f t="shared" si="2"/>
        <v>0</v>
      </c>
      <c r="R7" s="128">
        <f t="shared" si="1"/>
        <v>147.6</v>
      </c>
      <c r="S7" s="128">
        <f t="shared" si="2"/>
        <v>147.6</v>
      </c>
      <c r="T7" s="128">
        <v>0</v>
      </c>
    </row>
    <row r="8" ht="22.8" customHeight="1" spans="1:20">
      <c r="A8" s="73"/>
      <c r="B8" s="73"/>
      <c r="C8" s="73"/>
      <c r="D8" s="130" t="s">
        <v>158</v>
      </c>
      <c r="E8" s="121" t="s">
        <v>159</v>
      </c>
      <c r="F8" s="128">
        <f t="shared" si="0"/>
        <v>147.6</v>
      </c>
      <c r="G8" s="128"/>
      <c r="H8" s="128"/>
      <c r="I8" s="128"/>
      <c r="J8" s="128"/>
      <c r="K8" s="128"/>
      <c r="L8" s="128"/>
      <c r="M8" s="128"/>
      <c r="N8" s="128"/>
      <c r="O8" s="128"/>
      <c r="P8" s="128"/>
      <c r="Q8" s="128"/>
      <c r="R8" s="128">
        <f t="shared" si="1"/>
        <v>147.6</v>
      </c>
      <c r="S8" s="128">
        <f>S9</f>
        <v>147.6</v>
      </c>
      <c r="T8" s="128"/>
    </row>
    <row r="9" s="127" customFormat="1" ht="22.8" customHeight="1" spans="1:20">
      <c r="A9" s="129" t="s">
        <v>193</v>
      </c>
      <c r="B9" s="129" t="s">
        <v>226</v>
      </c>
      <c r="C9" s="129" t="s">
        <v>226</v>
      </c>
      <c r="D9" s="130" t="s">
        <v>193</v>
      </c>
      <c r="E9" s="73" t="s">
        <v>194</v>
      </c>
      <c r="F9" s="72">
        <f t="shared" si="0"/>
        <v>147.6</v>
      </c>
      <c r="G9" s="128"/>
      <c r="H9" s="128"/>
      <c r="I9" s="128"/>
      <c r="J9" s="128"/>
      <c r="K9" s="128"/>
      <c r="L9" s="128"/>
      <c r="M9" s="128"/>
      <c r="N9" s="128"/>
      <c r="O9" s="128"/>
      <c r="P9" s="128"/>
      <c r="Q9" s="128"/>
      <c r="R9" s="128">
        <f t="shared" si="1"/>
        <v>147.6</v>
      </c>
      <c r="S9" s="128">
        <f>S10</f>
        <v>147.6</v>
      </c>
      <c r="T9" s="128"/>
    </row>
    <row r="10" s="127" customFormat="1" ht="22.8" customHeight="1" spans="1:20">
      <c r="A10" s="129" t="s">
        <v>193</v>
      </c>
      <c r="B10" s="129" t="s">
        <v>227</v>
      </c>
      <c r="C10" s="129" t="s">
        <v>226</v>
      </c>
      <c r="D10" s="130" t="s">
        <v>195</v>
      </c>
      <c r="E10" s="73" t="s">
        <v>196</v>
      </c>
      <c r="F10" s="72">
        <f t="shared" si="0"/>
        <v>147.6</v>
      </c>
      <c r="G10" s="128"/>
      <c r="H10" s="128"/>
      <c r="I10" s="128"/>
      <c r="J10" s="128"/>
      <c r="K10" s="128"/>
      <c r="L10" s="128"/>
      <c r="M10" s="128"/>
      <c r="N10" s="128"/>
      <c r="O10" s="128"/>
      <c r="P10" s="128"/>
      <c r="Q10" s="128"/>
      <c r="R10" s="128">
        <f t="shared" si="1"/>
        <v>147.6</v>
      </c>
      <c r="S10" s="128">
        <f>S11</f>
        <v>147.6</v>
      </c>
      <c r="T10" s="128"/>
    </row>
    <row r="11" customFormat="1" ht="22.8" customHeight="1" spans="1:20">
      <c r="A11" s="124" t="s">
        <v>193</v>
      </c>
      <c r="B11" s="124" t="s">
        <v>227</v>
      </c>
      <c r="C11" s="124" t="s">
        <v>231</v>
      </c>
      <c r="D11" s="118" t="s">
        <v>197</v>
      </c>
      <c r="E11" s="50" t="s">
        <v>196</v>
      </c>
      <c r="F11" s="48">
        <f t="shared" si="0"/>
        <v>147.6</v>
      </c>
      <c r="G11" s="122"/>
      <c r="H11" s="122"/>
      <c r="I11" s="122"/>
      <c r="J11" s="122"/>
      <c r="K11" s="122"/>
      <c r="L11" s="122"/>
      <c r="M11" s="122"/>
      <c r="N11" s="122"/>
      <c r="O11" s="122"/>
      <c r="P11" s="122"/>
      <c r="Q11" s="122"/>
      <c r="R11" s="122">
        <f t="shared" si="1"/>
        <v>147.6</v>
      </c>
      <c r="S11" s="122">
        <v>147.6</v>
      </c>
      <c r="T11" s="122"/>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dimension ref="A1:AG11"/>
  <sheetViews>
    <sheetView zoomScale="115" zoomScaleNormal="115" topLeftCell="C2" workbookViewId="0">
      <selection activeCell="E29" sqref="E29"/>
    </sheetView>
  </sheetViews>
  <sheetFormatPr defaultColWidth="10" defaultRowHeight="13.5"/>
  <cols>
    <col min="1" max="1" width="5.33333333333333" customWidth="1"/>
    <col min="2" max="2" width="5.55833333333333" customWidth="1"/>
    <col min="3" max="3" width="5.775" customWidth="1"/>
    <col min="4" max="4" width="10.2166666666667" customWidth="1"/>
    <col min="5" max="5" width="18.2166666666667" customWidth="1"/>
    <col min="6" max="6" width="10.6666666666667" customWidth="1"/>
    <col min="7" max="33" width="7.21666666666667" customWidth="1"/>
    <col min="34" max="35" width="9.775" customWidth="1"/>
  </cols>
  <sheetData>
    <row r="1" ht="16.35" customHeight="1" spans="1:33">
      <c r="A1" s="68"/>
      <c r="AF1" s="120" t="s">
        <v>346</v>
      </c>
      <c r="AG1" s="120"/>
    </row>
    <row r="2" ht="43.95" customHeight="1" spans="1:33">
      <c r="A2" s="30" t="s">
        <v>21</v>
      </c>
      <c r="B2" s="30"/>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row>
    <row r="3" ht="24.15" customHeight="1" spans="1:33">
      <c r="A3" s="33" t="s">
        <v>34</v>
      </c>
      <c r="B3" s="33"/>
      <c r="C3" s="33"/>
      <c r="D3" s="33"/>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64" t="s">
        <v>35</v>
      </c>
      <c r="AG3" s="64"/>
    </row>
    <row r="4" ht="25.05" customHeight="1" spans="1:33">
      <c r="A4" s="34" t="s">
        <v>161</v>
      </c>
      <c r="B4" s="34"/>
      <c r="C4" s="34"/>
      <c r="D4" s="34" t="s">
        <v>209</v>
      </c>
      <c r="E4" s="34" t="s">
        <v>210</v>
      </c>
      <c r="F4" s="34" t="s">
        <v>347</v>
      </c>
      <c r="G4" s="34" t="s">
        <v>310</v>
      </c>
      <c r="H4" s="34" t="s">
        <v>294</v>
      </c>
      <c r="I4" s="34" t="s">
        <v>348</v>
      </c>
      <c r="J4" s="34" t="s">
        <v>349</v>
      </c>
      <c r="K4" s="34" t="s">
        <v>290</v>
      </c>
      <c r="L4" s="34" t="s">
        <v>304</v>
      </c>
      <c r="M4" s="34" t="s">
        <v>306</v>
      </c>
      <c r="N4" s="34" t="s">
        <v>350</v>
      </c>
      <c r="O4" s="34" t="s">
        <v>351</v>
      </c>
      <c r="P4" s="34" t="s">
        <v>302</v>
      </c>
      <c r="Q4" s="34" t="s">
        <v>343</v>
      </c>
      <c r="R4" s="34" t="s">
        <v>345</v>
      </c>
      <c r="S4" s="34" t="s">
        <v>352</v>
      </c>
      <c r="T4" s="34" t="s">
        <v>340</v>
      </c>
      <c r="U4" s="34" t="s">
        <v>300</v>
      </c>
      <c r="V4" s="34" t="s">
        <v>342</v>
      </c>
      <c r="W4" s="34" t="s">
        <v>353</v>
      </c>
      <c r="X4" s="34" t="s">
        <v>354</v>
      </c>
      <c r="Y4" s="34" t="s">
        <v>355</v>
      </c>
      <c r="Z4" s="34" t="s">
        <v>356</v>
      </c>
      <c r="AA4" s="34" t="s">
        <v>296</v>
      </c>
      <c r="AB4" s="34" t="s">
        <v>357</v>
      </c>
      <c r="AC4" s="34" t="s">
        <v>292</v>
      </c>
      <c r="AD4" s="34" t="s">
        <v>344</v>
      </c>
      <c r="AE4" s="34" t="s">
        <v>358</v>
      </c>
      <c r="AF4" s="34" t="s">
        <v>359</v>
      </c>
      <c r="AG4" s="34" t="s">
        <v>298</v>
      </c>
    </row>
    <row r="5" ht="21.6" customHeight="1" spans="1:33">
      <c r="A5" s="34" t="s">
        <v>169</v>
      </c>
      <c r="B5" s="34" t="s">
        <v>170</v>
      </c>
      <c r="C5" s="34" t="s">
        <v>171</v>
      </c>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row>
    <row r="6" ht="22.8" customHeight="1" spans="1:33">
      <c r="A6" s="36"/>
      <c r="B6" s="47"/>
      <c r="C6" s="47"/>
      <c r="D6" s="50"/>
      <c r="E6" s="50" t="s">
        <v>139</v>
      </c>
      <c r="F6" s="128">
        <f t="shared" ref="F6:F11" si="0">SUM(G6:AG6)</f>
        <v>147.6</v>
      </c>
      <c r="G6" s="128">
        <f t="shared" ref="G6:G10" si="1">G7</f>
        <v>15</v>
      </c>
      <c r="H6" s="128">
        <f t="shared" ref="H6:H10" si="2">H7</f>
        <v>4</v>
      </c>
      <c r="I6" s="128"/>
      <c r="J6" s="128"/>
      <c r="K6" s="128">
        <f t="shared" ref="K6:K10" si="3">K7</f>
        <v>5</v>
      </c>
      <c r="L6" s="128">
        <f t="shared" ref="L6:L10" si="4">L7</f>
        <v>10</v>
      </c>
      <c r="M6" s="128">
        <f t="shared" ref="M6:M10" si="5">M7</f>
        <v>2</v>
      </c>
      <c r="N6" s="128"/>
      <c r="O6" s="128"/>
      <c r="P6" s="128">
        <f t="shared" ref="P6:P10" si="6">P7</f>
        <v>1</v>
      </c>
      <c r="Q6" s="128"/>
      <c r="R6" s="128">
        <f t="shared" ref="R6:R10" si="7">R7</f>
        <v>15</v>
      </c>
      <c r="S6" s="128"/>
      <c r="T6" s="128"/>
      <c r="U6" s="128">
        <f t="shared" ref="U6:U10" si="8">U7</f>
        <v>4</v>
      </c>
      <c r="V6" s="128"/>
      <c r="W6" s="128"/>
      <c r="X6" s="128"/>
      <c r="Y6" s="128"/>
      <c r="Z6" s="128"/>
      <c r="AA6" s="128">
        <f t="shared" ref="AA6:AA10" si="9">AA7</f>
        <v>5</v>
      </c>
      <c r="AB6" s="128"/>
      <c r="AC6" s="128">
        <f t="shared" ref="AC6:AC10" si="10">AC7</f>
        <v>18</v>
      </c>
      <c r="AD6" s="128"/>
      <c r="AE6" s="128"/>
      <c r="AF6" s="128"/>
      <c r="AG6" s="128">
        <f t="shared" ref="AG6:AG10" si="11">AG7</f>
        <v>68.6</v>
      </c>
    </row>
    <row r="7" ht="22.8" customHeight="1" spans="1:33">
      <c r="A7" s="73"/>
      <c r="B7" s="73"/>
      <c r="C7" s="73"/>
      <c r="D7" s="71" t="s">
        <v>157</v>
      </c>
      <c r="E7" s="71" t="s">
        <v>3</v>
      </c>
      <c r="F7" s="128">
        <f t="shared" si="0"/>
        <v>147.6</v>
      </c>
      <c r="G7" s="128">
        <f t="shared" si="1"/>
        <v>15</v>
      </c>
      <c r="H7" s="128">
        <f t="shared" si="2"/>
        <v>4</v>
      </c>
      <c r="I7" s="128">
        <v>0</v>
      </c>
      <c r="J7" s="128">
        <v>0</v>
      </c>
      <c r="K7" s="128">
        <f t="shared" si="3"/>
        <v>5</v>
      </c>
      <c r="L7" s="128">
        <f t="shared" si="4"/>
        <v>10</v>
      </c>
      <c r="M7" s="128">
        <f t="shared" si="5"/>
        <v>2</v>
      </c>
      <c r="N7" s="128">
        <v>0</v>
      </c>
      <c r="O7" s="128">
        <v>0</v>
      </c>
      <c r="P7" s="128">
        <f t="shared" si="6"/>
        <v>1</v>
      </c>
      <c r="Q7" s="128">
        <v>0</v>
      </c>
      <c r="R7" s="128">
        <f t="shared" si="7"/>
        <v>15</v>
      </c>
      <c r="S7" s="128">
        <v>0</v>
      </c>
      <c r="T7" s="128">
        <v>0</v>
      </c>
      <c r="U7" s="128">
        <f t="shared" si="8"/>
        <v>4</v>
      </c>
      <c r="V7" s="128">
        <v>0</v>
      </c>
      <c r="W7" s="128">
        <v>0</v>
      </c>
      <c r="X7" s="128">
        <v>0</v>
      </c>
      <c r="Y7" s="128">
        <v>0</v>
      </c>
      <c r="Z7" s="128">
        <v>0</v>
      </c>
      <c r="AA7" s="128">
        <f t="shared" si="9"/>
        <v>5</v>
      </c>
      <c r="AB7" s="128">
        <v>0</v>
      </c>
      <c r="AC7" s="128">
        <f t="shared" si="10"/>
        <v>18</v>
      </c>
      <c r="AD7" s="128">
        <v>0</v>
      </c>
      <c r="AE7" s="128">
        <v>0</v>
      </c>
      <c r="AF7" s="128">
        <v>0</v>
      </c>
      <c r="AG7" s="128">
        <f t="shared" si="11"/>
        <v>68.6</v>
      </c>
    </row>
    <row r="8" ht="23" customHeight="1" spans="1:33">
      <c r="A8" s="73"/>
      <c r="B8" s="73"/>
      <c r="C8" s="73"/>
      <c r="D8" s="121" t="s">
        <v>158</v>
      </c>
      <c r="E8" s="121" t="s">
        <v>159</v>
      </c>
      <c r="F8" s="128">
        <f t="shared" si="0"/>
        <v>147.6</v>
      </c>
      <c r="G8" s="128">
        <f t="shared" si="1"/>
        <v>15</v>
      </c>
      <c r="H8" s="128">
        <f t="shared" si="2"/>
        <v>4</v>
      </c>
      <c r="I8" s="128"/>
      <c r="J8" s="128"/>
      <c r="K8" s="128">
        <f t="shared" si="3"/>
        <v>5</v>
      </c>
      <c r="L8" s="128">
        <f t="shared" si="4"/>
        <v>10</v>
      </c>
      <c r="M8" s="128">
        <f t="shared" si="5"/>
        <v>2</v>
      </c>
      <c r="N8" s="128"/>
      <c r="O8" s="128"/>
      <c r="P8" s="128">
        <f t="shared" si="6"/>
        <v>1</v>
      </c>
      <c r="Q8" s="128"/>
      <c r="R8" s="128">
        <f t="shared" si="7"/>
        <v>15</v>
      </c>
      <c r="S8" s="128"/>
      <c r="T8" s="128"/>
      <c r="U8" s="128">
        <f t="shared" si="8"/>
        <v>4</v>
      </c>
      <c r="V8" s="128"/>
      <c r="W8" s="128"/>
      <c r="X8" s="128"/>
      <c r="Y8" s="128"/>
      <c r="Z8" s="128"/>
      <c r="AA8" s="128">
        <f t="shared" si="9"/>
        <v>5</v>
      </c>
      <c r="AB8" s="128"/>
      <c r="AC8" s="128">
        <f t="shared" si="10"/>
        <v>18</v>
      </c>
      <c r="AD8" s="128"/>
      <c r="AE8" s="128"/>
      <c r="AF8" s="128"/>
      <c r="AG8" s="128">
        <f t="shared" si="11"/>
        <v>68.6</v>
      </c>
    </row>
    <row r="9" s="127" customFormat="1" ht="22.8" customHeight="1" spans="1:33">
      <c r="A9" s="129" t="s">
        <v>193</v>
      </c>
      <c r="B9" s="129" t="s">
        <v>226</v>
      </c>
      <c r="C9" s="129" t="s">
        <v>226</v>
      </c>
      <c r="D9" s="121" t="s">
        <v>193</v>
      </c>
      <c r="E9" s="73" t="s">
        <v>194</v>
      </c>
      <c r="F9" s="128">
        <f t="shared" si="0"/>
        <v>147.6</v>
      </c>
      <c r="G9" s="128">
        <f t="shared" si="1"/>
        <v>15</v>
      </c>
      <c r="H9" s="128">
        <f t="shared" si="2"/>
        <v>4</v>
      </c>
      <c r="I9" s="128"/>
      <c r="J9" s="128"/>
      <c r="K9" s="128">
        <f t="shared" si="3"/>
        <v>5</v>
      </c>
      <c r="L9" s="128">
        <f t="shared" si="4"/>
        <v>10</v>
      </c>
      <c r="M9" s="128">
        <f t="shared" si="5"/>
        <v>2</v>
      </c>
      <c r="N9" s="128"/>
      <c r="O9" s="128"/>
      <c r="P9" s="128">
        <f t="shared" si="6"/>
        <v>1</v>
      </c>
      <c r="Q9" s="128"/>
      <c r="R9" s="128">
        <f t="shared" si="7"/>
        <v>15</v>
      </c>
      <c r="S9" s="128"/>
      <c r="T9" s="128"/>
      <c r="U9" s="128">
        <f t="shared" si="8"/>
        <v>4</v>
      </c>
      <c r="V9" s="128"/>
      <c r="W9" s="128"/>
      <c r="X9" s="128"/>
      <c r="Y9" s="128"/>
      <c r="Z9" s="128"/>
      <c r="AA9" s="128">
        <f t="shared" si="9"/>
        <v>5</v>
      </c>
      <c r="AB9" s="128"/>
      <c r="AC9" s="128">
        <f t="shared" si="10"/>
        <v>18</v>
      </c>
      <c r="AD9" s="128"/>
      <c r="AE9" s="128"/>
      <c r="AF9" s="128"/>
      <c r="AG9" s="128">
        <f t="shared" si="11"/>
        <v>68.6</v>
      </c>
    </row>
    <row r="10" s="127" customFormat="1" ht="22.8" customHeight="1" spans="1:33">
      <c r="A10" s="129" t="s">
        <v>193</v>
      </c>
      <c r="B10" s="129" t="s">
        <v>227</v>
      </c>
      <c r="C10" s="129" t="s">
        <v>226</v>
      </c>
      <c r="D10" s="121" t="s">
        <v>195</v>
      </c>
      <c r="E10" s="73" t="s">
        <v>196</v>
      </c>
      <c r="F10" s="128">
        <f t="shared" si="0"/>
        <v>147.6</v>
      </c>
      <c r="G10" s="128">
        <f t="shared" si="1"/>
        <v>15</v>
      </c>
      <c r="H10" s="128">
        <f t="shared" si="2"/>
        <v>4</v>
      </c>
      <c r="I10" s="128"/>
      <c r="J10" s="128"/>
      <c r="K10" s="128">
        <f t="shared" si="3"/>
        <v>5</v>
      </c>
      <c r="L10" s="128">
        <f t="shared" si="4"/>
        <v>10</v>
      </c>
      <c r="M10" s="128">
        <f t="shared" si="5"/>
        <v>2</v>
      </c>
      <c r="N10" s="128"/>
      <c r="O10" s="128"/>
      <c r="P10" s="128">
        <f t="shared" si="6"/>
        <v>1</v>
      </c>
      <c r="Q10" s="128"/>
      <c r="R10" s="128">
        <f t="shared" si="7"/>
        <v>15</v>
      </c>
      <c r="S10" s="128"/>
      <c r="T10" s="128"/>
      <c r="U10" s="128">
        <f t="shared" si="8"/>
        <v>4</v>
      </c>
      <c r="V10" s="128"/>
      <c r="W10" s="128"/>
      <c r="X10" s="128"/>
      <c r="Y10" s="128"/>
      <c r="Z10" s="128"/>
      <c r="AA10" s="128">
        <f t="shared" si="9"/>
        <v>5</v>
      </c>
      <c r="AB10" s="128"/>
      <c r="AC10" s="128">
        <f t="shared" si="10"/>
        <v>18</v>
      </c>
      <c r="AD10" s="128"/>
      <c r="AE10" s="128"/>
      <c r="AF10" s="128"/>
      <c r="AG10" s="128">
        <f t="shared" si="11"/>
        <v>68.6</v>
      </c>
    </row>
    <row r="11" customFormat="1" ht="22.8" customHeight="1" spans="1:33">
      <c r="A11" s="124" t="s">
        <v>193</v>
      </c>
      <c r="B11" s="124" t="s">
        <v>227</v>
      </c>
      <c r="C11" s="124" t="s">
        <v>231</v>
      </c>
      <c r="D11" s="119" t="s">
        <v>197</v>
      </c>
      <c r="E11" s="50" t="s">
        <v>196</v>
      </c>
      <c r="F11" s="122">
        <f t="shared" si="0"/>
        <v>147.6</v>
      </c>
      <c r="G11" s="122">
        <v>15</v>
      </c>
      <c r="H11" s="122">
        <v>4</v>
      </c>
      <c r="I11" s="122"/>
      <c r="J11" s="122"/>
      <c r="K11" s="122">
        <v>5</v>
      </c>
      <c r="L11" s="122">
        <v>10</v>
      </c>
      <c r="M11" s="122">
        <v>2</v>
      </c>
      <c r="N11" s="122"/>
      <c r="O11" s="122"/>
      <c r="P11" s="122">
        <v>1</v>
      </c>
      <c r="Q11" s="122"/>
      <c r="R11" s="122">
        <v>15</v>
      </c>
      <c r="S11" s="122"/>
      <c r="T11" s="122"/>
      <c r="U11" s="122">
        <v>4</v>
      </c>
      <c r="V11" s="122"/>
      <c r="W11" s="122"/>
      <c r="X11" s="122"/>
      <c r="Y11" s="122"/>
      <c r="Z11" s="122"/>
      <c r="AA11" s="122">
        <v>5</v>
      </c>
      <c r="AB11" s="122"/>
      <c r="AC11" s="122">
        <v>18</v>
      </c>
      <c r="AD11" s="122"/>
      <c r="AE11" s="122"/>
      <c r="AF11" s="122"/>
      <c r="AG11" s="122">
        <v>68.6</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dimension ref="A1:H9"/>
  <sheetViews>
    <sheetView zoomScale="145" zoomScaleNormal="145" workbookViewId="0">
      <selection activeCell="E16" sqref="E16"/>
    </sheetView>
  </sheetViews>
  <sheetFormatPr defaultColWidth="10" defaultRowHeight="13.5" outlineLevelCol="7"/>
  <cols>
    <col min="1" max="1" width="12.8833333333333" customWidth="1"/>
    <col min="2" max="2" width="29.6666666666667" customWidth="1"/>
    <col min="3" max="3" width="20.775" customWidth="1"/>
    <col min="4" max="4" width="12.3333333333333" customWidth="1"/>
    <col min="5" max="5" width="10.3333333333333" customWidth="1"/>
    <col min="6" max="6" width="14.1083333333333" customWidth="1"/>
    <col min="7" max="7" width="13.6666666666667" customWidth="1"/>
    <col min="8" max="8" width="13.775" customWidth="1"/>
    <col min="9" max="9" width="9.775" customWidth="1"/>
  </cols>
  <sheetData>
    <row r="1" ht="16.35" customHeight="1" spans="1:8">
      <c r="A1" s="68"/>
      <c r="H1" s="26" t="s">
        <v>360</v>
      </c>
    </row>
    <row r="2" ht="33.6" customHeight="1" spans="1:8">
      <c r="A2" s="30" t="s">
        <v>22</v>
      </c>
      <c r="B2" s="30"/>
      <c r="C2" s="30"/>
      <c r="D2" s="30"/>
      <c r="E2" s="30"/>
      <c r="F2" s="30"/>
      <c r="G2" s="30"/>
      <c r="H2" s="30"/>
    </row>
    <row r="3" ht="24.15" customHeight="1" spans="1:8">
      <c r="A3" s="33" t="s">
        <v>34</v>
      </c>
      <c r="B3" s="33"/>
      <c r="C3" s="33"/>
      <c r="D3" s="33"/>
      <c r="E3" s="33"/>
      <c r="F3" s="33"/>
      <c r="G3" s="64" t="s">
        <v>35</v>
      </c>
      <c r="H3" s="64"/>
    </row>
    <row r="4" ht="23.25" customHeight="1" spans="1:8">
      <c r="A4" s="34" t="s">
        <v>361</v>
      </c>
      <c r="B4" s="34" t="s">
        <v>362</v>
      </c>
      <c r="C4" s="34" t="s">
        <v>363</v>
      </c>
      <c r="D4" s="34" t="s">
        <v>364</v>
      </c>
      <c r="E4" s="34" t="s">
        <v>365</v>
      </c>
      <c r="F4" s="34"/>
      <c r="G4" s="34"/>
      <c r="H4" s="34" t="s">
        <v>342</v>
      </c>
    </row>
    <row r="5" ht="25.8" customHeight="1" spans="1:8">
      <c r="A5" s="34"/>
      <c r="B5" s="34"/>
      <c r="C5" s="34"/>
      <c r="D5" s="34"/>
      <c r="E5" s="34" t="s">
        <v>141</v>
      </c>
      <c r="F5" s="34" t="s">
        <v>366</v>
      </c>
      <c r="G5" s="34" t="s">
        <v>367</v>
      </c>
      <c r="H5" s="34"/>
    </row>
    <row r="6" ht="22.8" customHeight="1" spans="1:8">
      <c r="A6" s="73"/>
      <c r="B6" s="73" t="s">
        <v>139</v>
      </c>
      <c r="C6" s="72">
        <v>0</v>
      </c>
      <c r="D6" s="72"/>
      <c r="E6" s="72"/>
      <c r="F6" s="72"/>
      <c r="G6" s="72"/>
      <c r="H6" s="72">
        <v>0</v>
      </c>
    </row>
    <row r="7" ht="22.8" customHeight="1" spans="1:8">
      <c r="A7" s="70" t="s">
        <v>368</v>
      </c>
      <c r="B7" s="71" t="s">
        <v>369</v>
      </c>
      <c r="C7" s="72">
        <v>0</v>
      </c>
      <c r="D7" s="72">
        <v>0</v>
      </c>
      <c r="E7" s="72">
        <v>0</v>
      </c>
      <c r="F7" s="72">
        <v>0</v>
      </c>
      <c r="G7" s="72">
        <v>0</v>
      </c>
      <c r="H7" s="72">
        <v>0</v>
      </c>
    </row>
    <row r="8" ht="22.8" customHeight="1" spans="1:8">
      <c r="A8" s="118">
        <v>417001</v>
      </c>
      <c r="B8" s="119" t="s">
        <v>159</v>
      </c>
      <c r="C8" s="122">
        <v>0</v>
      </c>
      <c r="D8" s="122"/>
      <c r="E8" s="48"/>
      <c r="F8" s="122"/>
      <c r="G8" s="122"/>
      <c r="H8" s="122">
        <v>0</v>
      </c>
    </row>
    <row r="9" spans="1:1">
      <c r="A9" t="s">
        <v>370</v>
      </c>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dimension ref="A1:H13"/>
  <sheetViews>
    <sheetView zoomScale="145" zoomScaleNormal="145" workbookViewId="0">
      <selection activeCell="C9" sqref="C9"/>
    </sheetView>
  </sheetViews>
  <sheetFormatPr defaultColWidth="10" defaultRowHeight="13.5" outlineLevelCol="7"/>
  <cols>
    <col min="1" max="1" width="11.4416666666667" customWidth="1"/>
    <col min="2" max="2" width="24.775" customWidth="1"/>
    <col min="3" max="3" width="16.1083333333333" customWidth="1"/>
    <col min="4" max="4" width="12.8833333333333" customWidth="1"/>
    <col min="5" max="5" width="12.775" customWidth="1"/>
    <col min="6" max="6" width="13.8833333333333" customWidth="1"/>
    <col min="7" max="7" width="14.1083333333333" customWidth="1"/>
    <col min="8" max="8" width="16.6666666666667" customWidth="1"/>
    <col min="9" max="9" width="9.775" customWidth="1"/>
  </cols>
  <sheetData>
    <row r="1" ht="16.35" customHeight="1" spans="1:8">
      <c r="A1" s="68"/>
      <c r="H1" s="26" t="s">
        <v>371</v>
      </c>
    </row>
    <row r="2" ht="38.85" customHeight="1" spans="1:8">
      <c r="A2" s="30" t="s">
        <v>23</v>
      </c>
      <c r="B2" s="30"/>
      <c r="C2" s="30"/>
      <c r="D2" s="30"/>
      <c r="E2" s="30"/>
      <c r="F2" s="30"/>
      <c r="G2" s="30"/>
      <c r="H2" s="30"/>
    </row>
    <row r="3" ht="24.15" customHeight="1" spans="1:8">
      <c r="A3" s="33" t="s">
        <v>34</v>
      </c>
      <c r="B3" s="33"/>
      <c r="C3" s="33"/>
      <c r="D3" s="33"/>
      <c r="E3" s="33"/>
      <c r="F3" s="33"/>
      <c r="G3" s="64" t="s">
        <v>35</v>
      </c>
      <c r="H3" s="64"/>
    </row>
    <row r="4" ht="23.25" customHeight="1" spans="1:8">
      <c r="A4" s="34" t="s">
        <v>162</v>
      </c>
      <c r="B4" s="34" t="s">
        <v>163</v>
      </c>
      <c r="C4" s="34" t="s">
        <v>139</v>
      </c>
      <c r="D4" s="34" t="s">
        <v>372</v>
      </c>
      <c r="E4" s="34"/>
      <c r="F4" s="34"/>
      <c r="G4" s="34"/>
      <c r="H4" s="34" t="s">
        <v>165</v>
      </c>
    </row>
    <row r="5" ht="19.8" customHeight="1" spans="1:8">
      <c r="A5" s="34"/>
      <c r="B5" s="34"/>
      <c r="C5" s="34"/>
      <c r="D5" s="34" t="s">
        <v>141</v>
      </c>
      <c r="E5" s="34" t="s">
        <v>257</v>
      </c>
      <c r="F5" s="34"/>
      <c r="G5" s="34" t="s">
        <v>258</v>
      </c>
      <c r="H5" s="34"/>
    </row>
    <row r="6" ht="27.6" customHeight="1" spans="1:8">
      <c r="A6" s="34"/>
      <c r="B6" s="34"/>
      <c r="C6" s="34"/>
      <c r="D6" s="34"/>
      <c r="E6" s="34" t="s">
        <v>235</v>
      </c>
      <c r="F6" s="34" t="s">
        <v>220</v>
      </c>
      <c r="G6" s="34"/>
      <c r="H6" s="34"/>
    </row>
    <row r="7" ht="22.8" customHeight="1" spans="1:8">
      <c r="A7" s="73"/>
      <c r="B7" s="36"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21"/>
      <c r="B9" s="121"/>
      <c r="C9" s="72"/>
      <c r="D9" s="72"/>
      <c r="E9" s="72"/>
      <c r="F9" s="72"/>
      <c r="G9" s="72"/>
      <c r="H9" s="72"/>
    </row>
    <row r="10" ht="22.8" customHeight="1" spans="1:8">
      <c r="A10" s="121"/>
      <c r="B10" s="121"/>
      <c r="C10" s="72"/>
      <c r="D10" s="72"/>
      <c r="E10" s="72"/>
      <c r="F10" s="72"/>
      <c r="G10" s="72"/>
      <c r="H10" s="72"/>
    </row>
    <row r="11" ht="22.8" customHeight="1" spans="1:8">
      <c r="A11" s="121"/>
      <c r="B11" s="121"/>
      <c r="C11" s="72"/>
      <c r="D11" s="72"/>
      <c r="E11" s="72"/>
      <c r="F11" s="72"/>
      <c r="G11" s="72"/>
      <c r="H11" s="72"/>
    </row>
    <row r="12" ht="22.8" customHeight="1" spans="1:8">
      <c r="A12" s="119"/>
      <c r="B12" s="119"/>
      <c r="C12" s="48"/>
      <c r="D12" s="48"/>
      <c r="E12" s="122"/>
      <c r="F12" s="122"/>
      <c r="G12" s="122"/>
      <c r="H12" s="122"/>
    </row>
    <row r="13" spans="1:1">
      <c r="A13" t="s">
        <v>373</v>
      </c>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dimension ref="A1:T10"/>
  <sheetViews>
    <sheetView zoomScale="130" zoomScaleNormal="130" workbookViewId="0">
      <selection activeCell="H26" sqref="H26"/>
    </sheetView>
  </sheetViews>
  <sheetFormatPr defaultColWidth="10" defaultRowHeight="13.5"/>
  <cols>
    <col min="1" max="1" width="4.44166666666667" customWidth="1"/>
    <col min="2" max="2" width="4.775" customWidth="1"/>
    <col min="3" max="3" width="5" customWidth="1"/>
    <col min="4" max="4" width="6.66666666666667" customWidth="1"/>
    <col min="5" max="5" width="16.4416666666667" customWidth="1"/>
    <col min="6" max="6" width="11.775" customWidth="1"/>
    <col min="7" max="20" width="7.21666666666667" customWidth="1"/>
    <col min="21" max="22" width="9.775" customWidth="1"/>
  </cols>
  <sheetData>
    <row r="1" ht="16.35" customHeight="1" spans="1:20">
      <c r="A1" s="68"/>
      <c r="S1" s="120" t="s">
        <v>374</v>
      </c>
      <c r="T1" s="120"/>
    </row>
    <row r="2" ht="47.4" customHeight="1" spans="1:17">
      <c r="A2" s="30" t="s">
        <v>24</v>
      </c>
      <c r="B2" s="30"/>
      <c r="C2" s="30"/>
      <c r="D2" s="30"/>
      <c r="E2" s="30"/>
      <c r="F2" s="30"/>
      <c r="G2" s="30"/>
      <c r="H2" s="30"/>
      <c r="I2" s="30"/>
      <c r="J2" s="30"/>
      <c r="K2" s="30"/>
      <c r="L2" s="30"/>
      <c r="M2" s="30"/>
      <c r="N2" s="30"/>
      <c r="O2" s="30"/>
      <c r="P2" s="30"/>
      <c r="Q2" s="30"/>
    </row>
    <row r="3" ht="24.15" customHeight="1" spans="1:20">
      <c r="A3" s="33" t="s">
        <v>34</v>
      </c>
      <c r="B3" s="33"/>
      <c r="C3" s="33"/>
      <c r="D3" s="33"/>
      <c r="E3" s="33"/>
      <c r="F3" s="33"/>
      <c r="G3" s="33"/>
      <c r="H3" s="33"/>
      <c r="I3" s="33"/>
      <c r="J3" s="33"/>
      <c r="K3" s="33"/>
      <c r="L3" s="33"/>
      <c r="M3" s="33"/>
      <c r="N3" s="33"/>
      <c r="O3" s="33"/>
      <c r="P3" s="33"/>
      <c r="Q3" s="33"/>
      <c r="R3" s="33"/>
      <c r="S3" s="64" t="s">
        <v>35</v>
      </c>
      <c r="T3" s="64"/>
    </row>
    <row r="4" ht="27.6" customHeight="1" spans="1:20">
      <c r="A4" s="34" t="s">
        <v>161</v>
      </c>
      <c r="B4" s="34"/>
      <c r="C4" s="34"/>
      <c r="D4" s="34" t="s">
        <v>209</v>
      </c>
      <c r="E4" s="34" t="s">
        <v>210</v>
      </c>
      <c r="F4" s="34" t="s">
        <v>211</v>
      </c>
      <c r="G4" s="34" t="s">
        <v>212</v>
      </c>
      <c r="H4" s="34" t="s">
        <v>213</v>
      </c>
      <c r="I4" s="34" t="s">
        <v>214</v>
      </c>
      <c r="J4" s="34" t="s">
        <v>215</v>
      </c>
      <c r="K4" s="34" t="s">
        <v>216</v>
      </c>
      <c r="L4" s="34" t="s">
        <v>217</v>
      </c>
      <c r="M4" s="34" t="s">
        <v>218</v>
      </c>
      <c r="N4" s="34" t="s">
        <v>219</v>
      </c>
      <c r="O4" s="34" t="s">
        <v>220</v>
      </c>
      <c r="P4" s="34" t="s">
        <v>221</v>
      </c>
      <c r="Q4" s="34" t="s">
        <v>222</v>
      </c>
      <c r="R4" s="34" t="s">
        <v>223</v>
      </c>
      <c r="S4" s="34" t="s">
        <v>224</v>
      </c>
      <c r="T4" s="34" t="s">
        <v>225</v>
      </c>
    </row>
    <row r="5" ht="19.8" customHeight="1" spans="1:20">
      <c r="A5" s="34" t="s">
        <v>169</v>
      </c>
      <c r="B5" s="34" t="s">
        <v>170</v>
      </c>
      <c r="C5" s="34" t="s">
        <v>171</v>
      </c>
      <c r="D5" s="34"/>
      <c r="E5" s="34"/>
      <c r="F5" s="34"/>
      <c r="G5" s="34"/>
      <c r="H5" s="34"/>
      <c r="I5" s="34"/>
      <c r="J5" s="34"/>
      <c r="K5" s="34"/>
      <c r="L5" s="34"/>
      <c r="M5" s="34"/>
      <c r="N5" s="34"/>
      <c r="O5" s="34"/>
      <c r="P5" s="34"/>
      <c r="Q5" s="34"/>
      <c r="R5" s="34"/>
      <c r="S5" s="34"/>
      <c r="T5" s="34"/>
    </row>
    <row r="6" ht="22.8" customHeight="1" spans="1:20">
      <c r="A6" s="73"/>
      <c r="B6" s="73"/>
      <c r="C6" s="73"/>
      <c r="D6" s="73"/>
      <c r="E6" s="73" t="s">
        <v>139</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123"/>
      <c r="B8" s="123"/>
      <c r="C8" s="123"/>
      <c r="D8" s="121"/>
      <c r="E8" s="121"/>
      <c r="F8" s="72"/>
      <c r="G8" s="72"/>
      <c r="H8" s="72"/>
      <c r="I8" s="72"/>
      <c r="J8" s="72"/>
      <c r="K8" s="72"/>
      <c r="L8" s="72"/>
      <c r="M8" s="72"/>
      <c r="N8" s="72"/>
      <c r="O8" s="72"/>
      <c r="P8" s="72"/>
      <c r="Q8" s="72"/>
      <c r="R8" s="72"/>
      <c r="S8" s="72"/>
      <c r="T8" s="72"/>
    </row>
    <row r="9" ht="22.8" customHeight="1" spans="1:20">
      <c r="A9" s="124"/>
      <c r="B9" s="124"/>
      <c r="C9" s="124"/>
      <c r="D9" s="119"/>
      <c r="E9" s="125"/>
      <c r="F9" s="126"/>
      <c r="G9" s="126"/>
      <c r="H9" s="126"/>
      <c r="I9" s="126"/>
      <c r="J9" s="126"/>
      <c r="K9" s="126"/>
      <c r="L9" s="126"/>
      <c r="M9" s="126"/>
      <c r="N9" s="126"/>
      <c r="O9" s="126"/>
      <c r="P9" s="126"/>
      <c r="Q9" s="126"/>
      <c r="R9" s="126"/>
      <c r="S9" s="126"/>
      <c r="T9" s="126"/>
    </row>
    <row r="10" spans="1:1">
      <c r="A10" t="s">
        <v>373</v>
      </c>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dimension ref="A1:T10"/>
  <sheetViews>
    <sheetView zoomScale="130" zoomScaleNormal="130" workbookViewId="0">
      <selection activeCell="H14" sqref="H14"/>
    </sheetView>
  </sheetViews>
  <sheetFormatPr defaultColWidth="10" defaultRowHeight="13.5"/>
  <cols>
    <col min="1" max="1" width="3.775" customWidth="1"/>
    <col min="2" max="3" width="3.88333333333333" customWidth="1"/>
    <col min="4" max="4" width="6.775" customWidth="1"/>
    <col min="5" max="5" width="15.8833333333333" customWidth="1"/>
    <col min="6" max="6" width="9.21666666666667" customWidth="1"/>
    <col min="7" max="20" width="7.21666666666667" customWidth="1"/>
    <col min="21" max="22" width="9.775" customWidth="1"/>
  </cols>
  <sheetData>
    <row r="1" ht="16.35" customHeight="1" spans="1:20">
      <c r="A1" s="68"/>
      <c r="S1" s="120" t="s">
        <v>375</v>
      </c>
      <c r="T1" s="120"/>
    </row>
    <row r="2" ht="47.4" customHeight="1" spans="1:20">
      <c r="A2" s="30" t="s">
        <v>25</v>
      </c>
      <c r="B2" s="30"/>
      <c r="C2" s="30"/>
      <c r="D2" s="30"/>
      <c r="E2" s="30"/>
      <c r="F2" s="30"/>
      <c r="G2" s="30"/>
      <c r="H2" s="30"/>
      <c r="I2" s="30"/>
      <c r="J2" s="30"/>
      <c r="K2" s="30"/>
      <c r="L2" s="30"/>
      <c r="M2" s="30"/>
      <c r="N2" s="30"/>
      <c r="O2" s="30"/>
      <c r="P2" s="30"/>
      <c r="Q2" s="30"/>
      <c r="R2" s="30"/>
      <c r="S2" s="30"/>
      <c r="T2" s="30"/>
    </row>
    <row r="3" ht="33.6" customHeight="1" spans="1:20">
      <c r="A3" s="33" t="s">
        <v>34</v>
      </c>
      <c r="B3" s="33"/>
      <c r="C3" s="33"/>
      <c r="D3" s="33"/>
      <c r="E3" s="33"/>
      <c r="F3" s="33"/>
      <c r="G3" s="33"/>
      <c r="H3" s="33"/>
      <c r="I3" s="33"/>
      <c r="J3" s="33"/>
      <c r="K3" s="33"/>
      <c r="L3" s="33"/>
      <c r="M3" s="33"/>
      <c r="N3" s="33"/>
      <c r="O3" s="33"/>
      <c r="P3" s="64" t="s">
        <v>35</v>
      </c>
      <c r="Q3" s="64"/>
      <c r="R3" s="64"/>
      <c r="S3" s="64"/>
      <c r="T3" s="64"/>
    </row>
    <row r="4" ht="29.25" customHeight="1" spans="1:20">
      <c r="A4" s="34" t="s">
        <v>161</v>
      </c>
      <c r="B4" s="34"/>
      <c r="C4" s="34"/>
      <c r="D4" s="34" t="s">
        <v>209</v>
      </c>
      <c r="E4" s="34" t="s">
        <v>210</v>
      </c>
      <c r="F4" s="34" t="s">
        <v>234</v>
      </c>
      <c r="G4" s="34" t="s">
        <v>164</v>
      </c>
      <c r="H4" s="34"/>
      <c r="I4" s="34"/>
      <c r="J4" s="34"/>
      <c r="K4" s="34" t="s">
        <v>165</v>
      </c>
      <c r="L4" s="34"/>
      <c r="M4" s="34"/>
      <c r="N4" s="34"/>
      <c r="O4" s="34"/>
      <c r="P4" s="34"/>
      <c r="Q4" s="34"/>
      <c r="R4" s="34"/>
      <c r="S4" s="34"/>
      <c r="T4" s="34"/>
    </row>
    <row r="5" ht="49.95" customHeight="1" spans="1:20">
      <c r="A5" s="34" t="s">
        <v>169</v>
      </c>
      <c r="B5" s="34" t="s">
        <v>170</v>
      </c>
      <c r="C5" s="34" t="s">
        <v>171</v>
      </c>
      <c r="D5" s="34"/>
      <c r="E5" s="34"/>
      <c r="F5" s="34"/>
      <c r="G5" s="34" t="s">
        <v>139</v>
      </c>
      <c r="H5" s="34" t="s">
        <v>235</v>
      </c>
      <c r="I5" s="34" t="s">
        <v>236</v>
      </c>
      <c r="J5" s="34" t="s">
        <v>220</v>
      </c>
      <c r="K5" s="34" t="s">
        <v>139</v>
      </c>
      <c r="L5" s="34" t="s">
        <v>238</v>
      </c>
      <c r="M5" s="34" t="s">
        <v>239</v>
      </c>
      <c r="N5" s="34" t="s">
        <v>222</v>
      </c>
      <c r="O5" s="34" t="s">
        <v>240</v>
      </c>
      <c r="P5" s="34" t="s">
        <v>241</v>
      </c>
      <c r="Q5" s="34" t="s">
        <v>242</v>
      </c>
      <c r="R5" s="34" t="s">
        <v>218</v>
      </c>
      <c r="S5" s="34" t="s">
        <v>221</v>
      </c>
      <c r="T5" s="34" t="s">
        <v>225</v>
      </c>
    </row>
    <row r="6" ht="22.8" customHeight="1" spans="1:20">
      <c r="A6" s="73"/>
      <c r="B6" s="73"/>
      <c r="C6" s="73"/>
      <c r="D6" s="73"/>
      <c r="E6" s="73" t="s">
        <v>139</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123"/>
      <c r="B8" s="123"/>
      <c r="C8" s="123"/>
      <c r="D8" s="121"/>
      <c r="E8" s="121"/>
      <c r="F8" s="72"/>
      <c r="G8" s="72"/>
      <c r="H8" s="72"/>
      <c r="I8" s="72"/>
      <c r="J8" s="72"/>
      <c r="K8" s="72"/>
      <c r="L8" s="72"/>
      <c r="M8" s="72"/>
      <c r="N8" s="72"/>
      <c r="O8" s="72"/>
      <c r="P8" s="72"/>
      <c r="Q8" s="72"/>
      <c r="R8" s="72"/>
      <c r="S8" s="72"/>
      <c r="T8" s="72"/>
    </row>
    <row r="9" ht="22.8" customHeight="1" spans="1:20">
      <c r="A9" s="124"/>
      <c r="B9" s="124"/>
      <c r="C9" s="124"/>
      <c r="D9" s="119"/>
      <c r="E9" s="125"/>
      <c r="F9" s="122"/>
      <c r="G9" s="48"/>
      <c r="H9" s="48"/>
      <c r="I9" s="48"/>
      <c r="J9" s="48"/>
      <c r="K9" s="48"/>
      <c r="L9" s="48"/>
      <c r="M9" s="48"/>
      <c r="N9" s="48"/>
      <c r="O9" s="48"/>
      <c r="P9" s="48"/>
      <c r="Q9" s="48"/>
      <c r="R9" s="48"/>
      <c r="S9" s="48"/>
      <c r="T9" s="48"/>
    </row>
    <row r="10" spans="1:1">
      <c r="A10" t="s">
        <v>373</v>
      </c>
    </row>
  </sheetData>
  <mergeCells count="10">
    <mergeCell ref="S1:T1"/>
    <mergeCell ref="A2:T2"/>
    <mergeCell ref="A3:O3"/>
    <mergeCell ref="P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dimension ref="A1:H13"/>
  <sheetViews>
    <sheetView zoomScale="130" zoomScaleNormal="130" workbookViewId="0">
      <selection activeCell="I14" sqref="I14"/>
    </sheetView>
  </sheetViews>
  <sheetFormatPr defaultColWidth="10" defaultRowHeight="13.5" outlineLevelCol="7"/>
  <cols>
    <col min="1" max="1" width="11.1083333333333" customWidth="1"/>
    <col min="2" max="2" width="25.3333333333333" customWidth="1"/>
    <col min="3" max="3" width="15.3333333333333" customWidth="1"/>
    <col min="4" max="4" width="12.775" customWidth="1"/>
    <col min="5" max="5" width="16.4416666666667" customWidth="1"/>
    <col min="6" max="6" width="14.1083333333333" customWidth="1"/>
    <col min="7" max="7" width="15.3333333333333" customWidth="1"/>
    <col min="8" max="8" width="17.6666666666667" customWidth="1"/>
    <col min="9" max="9" width="9.775" customWidth="1"/>
  </cols>
  <sheetData>
    <row r="1" ht="16.35" customHeight="1" spans="1:8">
      <c r="A1" s="68"/>
      <c r="H1" s="26" t="s">
        <v>376</v>
      </c>
    </row>
    <row r="2" ht="38.85" customHeight="1" spans="1:8">
      <c r="A2" s="30" t="s">
        <v>377</v>
      </c>
      <c r="B2" s="30"/>
      <c r="C2" s="30"/>
      <c r="D2" s="30"/>
      <c r="E2" s="30"/>
      <c r="F2" s="30"/>
      <c r="G2" s="30"/>
      <c r="H2" s="30"/>
    </row>
    <row r="3" ht="24.15" customHeight="1" spans="1:8">
      <c r="A3" s="33" t="s">
        <v>34</v>
      </c>
      <c r="B3" s="33"/>
      <c r="C3" s="33"/>
      <c r="D3" s="33"/>
      <c r="E3" s="33"/>
      <c r="F3" s="33"/>
      <c r="G3" s="33"/>
      <c r="H3" s="64" t="s">
        <v>35</v>
      </c>
    </row>
    <row r="4" ht="19.8" customHeight="1" spans="1:8">
      <c r="A4" s="34" t="s">
        <v>162</v>
      </c>
      <c r="B4" s="34" t="s">
        <v>163</v>
      </c>
      <c r="C4" s="34" t="s">
        <v>139</v>
      </c>
      <c r="D4" s="34" t="s">
        <v>378</v>
      </c>
      <c r="E4" s="34"/>
      <c r="F4" s="34"/>
      <c r="G4" s="34"/>
      <c r="H4" s="34" t="s">
        <v>165</v>
      </c>
    </row>
    <row r="5" ht="23.25" customHeight="1" spans="1:8">
      <c r="A5" s="34"/>
      <c r="B5" s="34"/>
      <c r="C5" s="34"/>
      <c r="D5" s="34" t="s">
        <v>141</v>
      </c>
      <c r="E5" s="34" t="s">
        <v>257</v>
      </c>
      <c r="F5" s="34"/>
      <c r="G5" s="34" t="s">
        <v>258</v>
      </c>
      <c r="H5" s="34"/>
    </row>
    <row r="6" ht="23.25" customHeight="1" spans="1:8">
      <c r="A6" s="34"/>
      <c r="B6" s="34"/>
      <c r="C6" s="34"/>
      <c r="D6" s="34"/>
      <c r="E6" s="34" t="s">
        <v>235</v>
      </c>
      <c r="F6" s="34" t="s">
        <v>220</v>
      </c>
      <c r="G6" s="34"/>
      <c r="H6" s="34"/>
    </row>
    <row r="7" ht="22.8" customHeight="1" spans="1:8">
      <c r="A7" s="73"/>
      <c r="B7" s="36"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21"/>
      <c r="B9" s="121"/>
      <c r="C9" s="72"/>
      <c r="D9" s="72"/>
      <c r="E9" s="72"/>
      <c r="F9" s="72"/>
      <c r="G9" s="72"/>
      <c r="H9" s="72"/>
    </row>
    <row r="10" ht="22.8" customHeight="1" spans="1:8">
      <c r="A10" s="121"/>
      <c r="B10" s="121"/>
      <c r="C10" s="72"/>
      <c r="D10" s="72"/>
      <c r="E10" s="72"/>
      <c r="F10" s="72"/>
      <c r="G10" s="72"/>
      <c r="H10" s="72"/>
    </row>
    <row r="11" ht="22.8" customHeight="1" spans="1:8">
      <c r="A11" s="121"/>
      <c r="B11" s="121"/>
      <c r="C11" s="72"/>
      <c r="D11" s="72"/>
      <c r="E11" s="72"/>
      <c r="F11" s="72"/>
      <c r="G11" s="72"/>
      <c r="H11" s="72"/>
    </row>
    <row r="12" ht="22.8" customHeight="1" spans="1:8">
      <c r="A12" s="119"/>
      <c r="B12" s="119"/>
      <c r="C12" s="48"/>
      <c r="D12" s="48"/>
      <c r="E12" s="122"/>
      <c r="F12" s="122"/>
      <c r="G12" s="122"/>
      <c r="H12" s="122"/>
    </row>
    <row r="13" spans="1:1">
      <c r="A13" t="s">
        <v>379</v>
      </c>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dimension ref="A1:H13"/>
  <sheetViews>
    <sheetView zoomScale="130" zoomScaleNormal="130" workbookViewId="0">
      <selection activeCell="C17" sqref="C17"/>
    </sheetView>
  </sheetViews>
  <sheetFormatPr defaultColWidth="10" defaultRowHeight="13.5" outlineLevelCol="7"/>
  <cols>
    <col min="1" max="1" width="10.6666666666667" customWidth="1"/>
    <col min="2" max="2" width="22.775" customWidth="1"/>
    <col min="3" max="3" width="19.2166666666667" customWidth="1"/>
    <col min="4" max="4" width="16.6666666666667" customWidth="1"/>
    <col min="5" max="6" width="16.4416666666667" customWidth="1"/>
    <col min="7" max="8" width="17.6666666666667" customWidth="1"/>
    <col min="9" max="9" width="9.775" customWidth="1"/>
  </cols>
  <sheetData>
    <row r="1" ht="16.35" customHeight="1" spans="1:8">
      <c r="A1" s="68"/>
      <c r="H1" s="26" t="s">
        <v>380</v>
      </c>
    </row>
    <row r="2" ht="38.85" customHeight="1" spans="1:8">
      <c r="A2" s="30" t="s">
        <v>27</v>
      </c>
      <c r="B2" s="30"/>
      <c r="C2" s="30"/>
      <c r="D2" s="30"/>
      <c r="E2" s="30"/>
      <c r="F2" s="30"/>
      <c r="G2" s="30"/>
      <c r="H2" s="30"/>
    </row>
    <row r="3" ht="24.15" customHeight="1" spans="1:8">
      <c r="A3" s="33" t="s">
        <v>34</v>
      </c>
      <c r="B3" s="33"/>
      <c r="C3" s="33"/>
      <c r="D3" s="33"/>
      <c r="E3" s="33"/>
      <c r="F3" s="33"/>
      <c r="G3" s="33"/>
      <c r="H3" s="64" t="s">
        <v>35</v>
      </c>
    </row>
    <row r="4" ht="25.05" customHeight="1" spans="1:8">
      <c r="A4" s="34" t="s">
        <v>162</v>
      </c>
      <c r="B4" s="34" t="s">
        <v>163</v>
      </c>
      <c r="C4" s="34" t="s">
        <v>139</v>
      </c>
      <c r="D4" s="34" t="s">
        <v>381</v>
      </c>
      <c r="E4" s="34"/>
      <c r="F4" s="34"/>
      <c r="G4" s="34"/>
      <c r="H4" s="34" t="s">
        <v>165</v>
      </c>
    </row>
    <row r="5" ht="25.8" customHeight="1" spans="1:8">
      <c r="A5" s="34"/>
      <c r="B5" s="34"/>
      <c r="C5" s="34"/>
      <c r="D5" s="34" t="s">
        <v>141</v>
      </c>
      <c r="E5" s="34" t="s">
        <v>257</v>
      </c>
      <c r="F5" s="34"/>
      <c r="G5" s="34" t="s">
        <v>258</v>
      </c>
      <c r="H5" s="34"/>
    </row>
    <row r="6" ht="35.4" customHeight="1" spans="1:8">
      <c r="A6" s="34"/>
      <c r="B6" s="34"/>
      <c r="C6" s="34"/>
      <c r="D6" s="34"/>
      <c r="E6" s="34" t="s">
        <v>235</v>
      </c>
      <c r="F6" s="34" t="s">
        <v>220</v>
      </c>
      <c r="G6" s="34"/>
      <c r="H6" s="34"/>
    </row>
    <row r="7" ht="22.8" customHeight="1" spans="1:8">
      <c r="A7" s="73"/>
      <c r="B7" s="36" t="s">
        <v>139</v>
      </c>
      <c r="C7" s="72">
        <v>0</v>
      </c>
      <c r="D7" s="72"/>
      <c r="E7" s="72"/>
      <c r="F7" s="72"/>
      <c r="G7" s="72"/>
      <c r="H7" s="72"/>
    </row>
    <row r="8" ht="22.8" customHeight="1" spans="1:8">
      <c r="A8" s="71"/>
      <c r="B8" s="71"/>
      <c r="C8" s="72">
        <v>0</v>
      </c>
      <c r="D8" s="72">
        <v>0</v>
      </c>
      <c r="E8" s="72">
        <v>0</v>
      </c>
      <c r="F8" s="72">
        <v>0</v>
      </c>
      <c r="G8" s="72">
        <v>0</v>
      </c>
      <c r="H8" s="72">
        <v>0</v>
      </c>
    </row>
    <row r="9" ht="22.8" customHeight="1" spans="1:8">
      <c r="A9" s="121"/>
      <c r="B9" s="121"/>
      <c r="C9" s="72"/>
      <c r="D9" s="72"/>
      <c r="E9" s="72"/>
      <c r="F9" s="72"/>
      <c r="G9" s="72"/>
      <c r="H9" s="72"/>
    </row>
    <row r="10" ht="22.8" customHeight="1" spans="1:8">
      <c r="A10" s="121"/>
      <c r="B10" s="121"/>
      <c r="C10" s="72"/>
      <c r="D10" s="72"/>
      <c r="E10" s="72"/>
      <c r="F10" s="72"/>
      <c r="G10" s="72"/>
      <c r="H10" s="72"/>
    </row>
    <row r="11" ht="22.8" customHeight="1" spans="1:8">
      <c r="A11" s="121"/>
      <c r="B11" s="121"/>
      <c r="C11" s="72"/>
      <c r="D11" s="72"/>
      <c r="E11" s="72"/>
      <c r="F11" s="72"/>
      <c r="G11" s="72"/>
      <c r="H11" s="72"/>
    </row>
    <row r="12" ht="22.8" customHeight="1" spans="1:8">
      <c r="A12" s="119"/>
      <c r="B12" s="119"/>
      <c r="C12" s="48"/>
      <c r="D12" s="48"/>
      <c r="E12" s="122"/>
      <c r="F12" s="122"/>
      <c r="G12" s="122"/>
      <c r="H12" s="122"/>
    </row>
    <row r="13" spans="1:1">
      <c r="A13" t="s">
        <v>382</v>
      </c>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dimension ref="A1:N10"/>
  <sheetViews>
    <sheetView zoomScale="130" zoomScaleNormal="130" topLeftCell="E1" workbookViewId="0">
      <selection activeCell="N8" sqref="N8"/>
    </sheetView>
  </sheetViews>
  <sheetFormatPr defaultColWidth="10" defaultRowHeight="13.5"/>
  <cols>
    <col min="1" max="1" width="10.4416666666667" customWidth="1"/>
    <col min="2" max="2" width="24" customWidth="1"/>
    <col min="3" max="3" width="13.3333333333333" customWidth="1"/>
    <col min="4" max="4" width="7.775" customWidth="1"/>
    <col min="5" max="14" width="7.66666666666667" customWidth="1"/>
    <col min="15" max="17" width="9.775" customWidth="1"/>
  </cols>
  <sheetData>
    <row r="1" ht="16.35" customHeight="1" spans="1:14">
      <c r="A1" s="68"/>
      <c r="M1" s="120" t="s">
        <v>383</v>
      </c>
      <c r="N1" s="120"/>
    </row>
    <row r="2" ht="45.75" customHeight="1" spans="1:14">
      <c r="A2" s="30" t="s">
        <v>28</v>
      </c>
      <c r="B2" s="30"/>
      <c r="C2" s="30"/>
      <c r="D2" s="30"/>
      <c r="E2" s="30"/>
      <c r="F2" s="30"/>
      <c r="G2" s="30"/>
      <c r="H2" s="30"/>
      <c r="I2" s="30"/>
      <c r="J2" s="30"/>
      <c r="K2" s="30"/>
      <c r="L2" s="30"/>
      <c r="M2" s="30"/>
      <c r="N2" s="30"/>
    </row>
    <row r="3" ht="24.15" customHeight="1" spans="1:14">
      <c r="A3" s="117" t="s">
        <v>34</v>
      </c>
      <c r="B3" s="117"/>
      <c r="C3" s="117"/>
      <c r="D3" s="117"/>
      <c r="E3" s="117"/>
      <c r="F3" s="117"/>
      <c r="G3" s="117"/>
      <c r="H3" s="117"/>
      <c r="I3" s="117"/>
      <c r="J3" s="117"/>
      <c r="K3" s="117"/>
      <c r="L3" s="117"/>
      <c r="M3" s="64" t="s">
        <v>35</v>
      </c>
      <c r="N3" s="64"/>
    </row>
    <row r="4" ht="26.1" customHeight="1" spans="1:14">
      <c r="A4" s="34" t="s">
        <v>209</v>
      </c>
      <c r="B4" s="34" t="s">
        <v>384</v>
      </c>
      <c r="C4" s="34" t="s">
        <v>385</v>
      </c>
      <c r="D4" s="34"/>
      <c r="E4" s="34"/>
      <c r="F4" s="34"/>
      <c r="G4" s="34"/>
      <c r="H4" s="34"/>
      <c r="I4" s="34"/>
      <c r="J4" s="34"/>
      <c r="K4" s="34"/>
      <c r="L4" s="34"/>
      <c r="M4" s="34" t="s">
        <v>386</v>
      </c>
      <c r="N4" s="34"/>
    </row>
    <row r="5" ht="31.95" customHeight="1" spans="1:14">
      <c r="A5" s="34"/>
      <c r="B5" s="34"/>
      <c r="C5" s="34" t="s">
        <v>387</v>
      </c>
      <c r="D5" s="34" t="s">
        <v>142</v>
      </c>
      <c r="E5" s="34"/>
      <c r="F5" s="34"/>
      <c r="G5" s="34"/>
      <c r="H5" s="34"/>
      <c r="I5" s="34"/>
      <c r="J5" s="34" t="s">
        <v>388</v>
      </c>
      <c r="K5" s="34" t="s">
        <v>144</v>
      </c>
      <c r="L5" s="34" t="s">
        <v>145</v>
      </c>
      <c r="M5" s="34" t="s">
        <v>389</v>
      </c>
      <c r="N5" s="34" t="s">
        <v>390</v>
      </c>
    </row>
    <row r="6" ht="44.85" customHeight="1" spans="1:14">
      <c r="A6" s="34"/>
      <c r="B6" s="34"/>
      <c r="C6" s="34"/>
      <c r="D6" s="34" t="s">
        <v>391</v>
      </c>
      <c r="E6" s="34" t="s">
        <v>392</v>
      </c>
      <c r="F6" s="34" t="s">
        <v>393</v>
      </c>
      <c r="G6" s="34" t="s">
        <v>394</v>
      </c>
      <c r="H6" s="34" t="s">
        <v>395</v>
      </c>
      <c r="I6" s="34" t="s">
        <v>396</v>
      </c>
      <c r="J6" s="34"/>
      <c r="K6" s="34"/>
      <c r="L6" s="34"/>
      <c r="M6" s="34"/>
      <c r="N6" s="34"/>
    </row>
    <row r="7" ht="22.8" customHeight="1" spans="1:14">
      <c r="A7" s="73"/>
      <c r="B7" s="36" t="s">
        <v>139</v>
      </c>
      <c r="C7" s="72">
        <f>D7+J7+K7+L7</f>
        <v>163</v>
      </c>
      <c r="D7" s="72">
        <f>SUM(E7:I7)</f>
        <v>163</v>
      </c>
      <c r="E7" s="72">
        <v>163</v>
      </c>
      <c r="F7" s="72"/>
      <c r="G7" s="72"/>
      <c r="H7" s="72"/>
      <c r="I7" s="72"/>
      <c r="J7" s="72"/>
      <c r="K7" s="72"/>
      <c r="L7" s="72"/>
      <c r="M7" s="72">
        <v>163</v>
      </c>
      <c r="N7" s="73"/>
    </row>
    <row r="8" ht="22.8" customHeight="1" spans="1:14">
      <c r="A8" s="70">
        <v>417</v>
      </c>
      <c r="B8" s="71" t="s">
        <v>3</v>
      </c>
      <c r="C8" s="72">
        <f>D8+J8+K8+L8</f>
        <v>163</v>
      </c>
      <c r="D8" s="72">
        <f>SUM(E8:I8)</f>
        <v>163</v>
      </c>
      <c r="E8" s="72">
        <v>163</v>
      </c>
      <c r="F8" s="72">
        <v>0</v>
      </c>
      <c r="G8" s="72">
        <v>0</v>
      </c>
      <c r="H8" s="72">
        <v>0</v>
      </c>
      <c r="I8" s="72">
        <v>0</v>
      </c>
      <c r="J8" s="72">
        <v>0</v>
      </c>
      <c r="K8" s="72">
        <v>0</v>
      </c>
      <c r="L8" s="72">
        <v>0</v>
      </c>
      <c r="M8" s="72">
        <v>163</v>
      </c>
      <c r="N8" s="72">
        <v>0</v>
      </c>
    </row>
    <row r="9" ht="22.8" customHeight="1" spans="1:14">
      <c r="A9" s="118">
        <v>417001</v>
      </c>
      <c r="B9" s="119" t="s">
        <v>397</v>
      </c>
      <c r="C9" s="48">
        <v>10</v>
      </c>
      <c r="D9" s="48">
        <f>SUM(E9:I9)</f>
        <v>10</v>
      </c>
      <c r="E9" s="48">
        <v>10</v>
      </c>
      <c r="F9" s="48"/>
      <c r="G9" s="48"/>
      <c r="H9" s="48"/>
      <c r="I9" s="48"/>
      <c r="J9" s="48"/>
      <c r="K9" s="48"/>
      <c r="L9" s="48"/>
      <c r="M9" s="48">
        <v>10</v>
      </c>
      <c r="N9" s="50"/>
    </row>
    <row r="10" customFormat="1" ht="22.8" customHeight="1" spans="1:14">
      <c r="A10" s="118">
        <v>417001</v>
      </c>
      <c r="B10" s="119" t="s">
        <v>398</v>
      </c>
      <c r="C10" s="48">
        <v>153</v>
      </c>
      <c r="D10" s="48">
        <f>SUM(E10:I10)</f>
        <v>153</v>
      </c>
      <c r="E10" s="48">
        <v>153</v>
      </c>
      <c r="F10" s="48"/>
      <c r="G10" s="48"/>
      <c r="H10" s="48"/>
      <c r="I10" s="48"/>
      <c r="J10" s="48"/>
      <c r="K10" s="48"/>
      <c r="L10" s="48"/>
      <c r="M10" s="48">
        <v>153</v>
      </c>
      <c r="N10" s="5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ignoredErrors>
    <ignoredError sqref="D8" formulaRange="1"/>
  </ignoredError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dimension ref="A1:M40"/>
  <sheetViews>
    <sheetView zoomScale="115" zoomScaleNormal="115" workbookViewId="0">
      <pane xSplit="5" ySplit="6" topLeftCell="F23" activePane="bottomRight" state="frozen"/>
      <selection/>
      <selection pane="topRight"/>
      <selection pane="bottomLeft"/>
      <selection pane="bottomRight" activeCell="D7" sqref="D7:D18"/>
    </sheetView>
  </sheetViews>
  <sheetFormatPr defaultColWidth="10" defaultRowHeight="13.5"/>
  <cols>
    <col min="1" max="1" width="6.775" customWidth="1"/>
    <col min="2" max="2" width="23.9083333333333" customWidth="1"/>
    <col min="3" max="3" width="8.55833333333333" customWidth="1"/>
    <col min="4" max="4" width="12.2166666666667" customWidth="1"/>
    <col min="5" max="5" width="8.44166666666667" customWidth="1"/>
    <col min="6" max="6" width="13" customWidth="1"/>
    <col min="7" max="7" width="14.5583333333333" customWidth="1"/>
    <col min="8" max="8" width="10.1083333333333" customWidth="1"/>
    <col min="9" max="9" width="24.2333333333333" customWidth="1"/>
    <col min="10" max="10" width="30" customWidth="1"/>
    <col min="11" max="13" width="8.375" customWidth="1"/>
    <col min="14" max="18" width="9.775" customWidth="1"/>
  </cols>
  <sheetData>
    <row r="1" ht="16.35" customHeight="1" spans="1:13">
      <c r="A1" s="68"/>
      <c r="B1" s="68"/>
      <c r="C1" s="68"/>
      <c r="D1" s="68"/>
      <c r="E1" s="68"/>
      <c r="F1" s="68"/>
      <c r="G1" s="68"/>
      <c r="H1" s="68"/>
      <c r="I1" s="68"/>
      <c r="J1" s="68"/>
      <c r="K1" s="68"/>
      <c r="L1" s="68"/>
      <c r="M1" s="26" t="s">
        <v>399</v>
      </c>
    </row>
    <row r="2" ht="37.95" customHeight="1" spans="1:13">
      <c r="A2" s="68"/>
      <c r="B2" s="68"/>
      <c r="C2" s="69" t="s">
        <v>29</v>
      </c>
      <c r="D2" s="69"/>
      <c r="E2" s="69"/>
      <c r="F2" s="69"/>
      <c r="G2" s="69"/>
      <c r="H2" s="69"/>
      <c r="I2" s="69"/>
      <c r="J2" s="69"/>
      <c r="K2" s="69"/>
      <c r="L2" s="69"/>
      <c r="M2" s="69"/>
    </row>
    <row r="3" ht="24.15" customHeight="1" spans="1:13">
      <c r="A3" s="33" t="s">
        <v>34</v>
      </c>
      <c r="B3" s="33"/>
      <c r="C3" s="33"/>
      <c r="D3" s="33"/>
      <c r="E3" s="33"/>
      <c r="F3" s="33"/>
      <c r="G3" s="33"/>
      <c r="H3" s="33"/>
      <c r="I3" s="33"/>
      <c r="J3" s="33"/>
      <c r="K3" s="33"/>
      <c r="L3" s="64" t="s">
        <v>35</v>
      </c>
      <c r="M3" s="64"/>
    </row>
    <row r="4" ht="33.6" customHeight="1" spans="1:13">
      <c r="A4" s="34" t="s">
        <v>209</v>
      </c>
      <c r="B4" s="34" t="s">
        <v>400</v>
      </c>
      <c r="C4" s="34" t="s">
        <v>401</v>
      </c>
      <c r="D4" s="34" t="s">
        <v>402</v>
      </c>
      <c r="E4" s="34" t="s">
        <v>403</v>
      </c>
      <c r="F4" s="34"/>
      <c r="G4" s="34"/>
      <c r="H4" s="34"/>
      <c r="I4" s="34"/>
      <c r="J4" s="34"/>
      <c r="K4" s="34"/>
      <c r="L4" s="34"/>
      <c r="M4" s="34"/>
    </row>
    <row r="5" ht="36.15" customHeight="1" spans="1:13">
      <c r="A5" s="34"/>
      <c r="B5" s="34"/>
      <c r="C5" s="34"/>
      <c r="D5" s="34"/>
      <c r="E5" s="34" t="s">
        <v>404</v>
      </c>
      <c r="F5" s="34" t="s">
        <v>405</v>
      </c>
      <c r="G5" s="34" t="s">
        <v>406</v>
      </c>
      <c r="H5" s="34" t="s">
        <v>407</v>
      </c>
      <c r="I5" s="34" t="s">
        <v>408</v>
      </c>
      <c r="J5" s="34" t="s">
        <v>409</v>
      </c>
      <c r="K5" s="34" t="s">
        <v>410</v>
      </c>
      <c r="L5" s="34" t="s">
        <v>411</v>
      </c>
      <c r="M5" s="34" t="s">
        <v>412</v>
      </c>
    </row>
    <row r="6" s="46" customFormat="1" ht="28.45" customHeight="1" spans="1:13">
      <c r="A6" s="70">
        <v>417001</v>
      </c>
      <c r="B6" s="71" t="s">
        <v>3</v>
      </c>
      <c r="C6" s="72">
        <v>163</v>
      </c>
      <c r="D6" s="73"/>
      <c r="E6" s="73"/>
      <c r="F6" s="73"/>
      <c r="G6" s="73"/>
      <c r="H6" s="73"/>
      <c r="I6" s="73"/>
      <c r="J6" s="73"/>
      <c r="K6" s="73"/>
      <c r="L6" s="73"/>
      <c r="M6" s="73"/>
    </row>
    <row r="7" s="65" customFormat="1" ht="21" customHeight="1" spans="1:13">
      <c r="A7" s="74">
        <v>417001</v>
      </c>
      <c r="B7" s="74" t="s">
        <v>397</v>
      </c>
      <c r="C7" s="75">
        <v>10</v>
      </c>
      <c r="D7" s="76" t="s">
        <v>413</v>
      </c>
      <c r="E7" s="77" t="s">
        <v>414</v>
      </c>
      <c r="F7" s="78" t="s">
        <v>415</v>
      </c>
      <c r="G7" s="78" t="s">
        <v>416</v>
      </c>
      <c r="H7" s="78" t="s">
        <v>417</v>
      </c>
      <c r="I7" s="107" t="s">
        <v>418</v>
      </c>
      <c r="J7" s="107" t="s">
        <v>419</v>
      </c>
      <c r="K7" s="108" t="s">
        <v>420</v>
      </c>
      <c r="L7" s="91" t="s">
        <v>421</v>
      </c>
      <c r="M7" s="109">
        <v>10</v>
      </c>
    </row>
    <row r="8" s="65" customFormat="1" ht="21" customHeight="1" spans="1:13">
      <c r="A8" s="79"/>
      <c r="B8" s="79"/>
      <c r="C8" s="80"/>
      <c r="D8" s="81"/>
      <c r="E8" s="82"/>
      <c r="F8" s="77" t="s">
        <v>422</v>
      </c>
      <c r="G8" s="78" t="s">
        <v>423</v>
      </c>
      <c r="H8" s="78" t="s">
        <v>424</v>
      </c>
      <c r="I8" s="107" t="s">
        <v>425</v>
      </c>
      <c r="J8" s="107" t="s">
        <v>419</v>
      </c>
      <c r="K8" s="108" t="s">
        <v>426</v>
      </c>
      <c r="L8" s="91" t="s">
        <v>421</v>
      </c>
      <c r="M8" s="109">
        <v>10</v>
      </c>
    </row>
    <row r="9" s="65" customFormat="1" ht="21" customHeight="1" spans="1:13">
      <c r="A9" s="79"/>
      <c r="B9" s="79"/>
      <c r="C9" s="80"/>
      <c r="D9" s="81"/>
      <c r="E9" s="82"/>
      <c r="F9" s="83"/>
      <c r="G9" s="78" t="s">
        <v>427</v>
      </c>
      <c r="H9" s="78" t="s">
        <v>424</v>
      </c>
      <c r="I9" s="107" t="s">
        <v>427</v>
      </c>
      <c r="J9" s="107" t="s">
        <v>428</v>
      </c>
      <c r="K9" s="108" t="s">
        <v>426</v>
      </c>
      <c r="L9" s="91" t="s">
        <v>421</v>
      </c>
      <c r="M9" s="109">
        <v>15</v>
      </c>
    </row>
    <row r="10" s="65" customFormat="1" ht="21" customHeight="1" spans="1:13">
      <c r="A10" s="79"/>
      <c r="B10" s="79"/>
      <c r="C10" s="80"/>
      <c r="D10" s="81"/>
      <c r="E10" s="83"/>
      <c r="F10" s="78" t="s">
        <v>429</v>
      </c>
      <c r="G10" s="78" t="s">
        <v>430</v>
      </c>
      <c r="H10" s="78" t="s">
        <v>424</v>
      </c>
      <c r="I10" s="107" t="s">
        <v>431</v>
      </c>
      <c r="J10" s="107" t="s">
        <v>428</v>
      </c>
      <c r="K10" s="108" t="s">
        <v>426</v>
      </c>
      <c r="L10" s="91" t="s">
        <v>421</v>
      </c>
      <c r="M10" s="109">
        <v>15</v>
      </c>
    </row>
    <row r="11" s="65" customFormat="1" ht="21" customHeight="1" spans="1:13">
      <c r="A11" s="79"/>
      <c r="B11" s="79"/>
      <c r="C11" s="80"/>
      <c r="D11" s="81"/>
      <c r="E11" s="77" t="s">
        <v>432</v>
      </c>
      <c r="F11" s="78" t="s">
        <v>433</v>
      </c>
      <c r="G11" s="78" t="s">
        <v>434</v>
      </c>
      <c r="H11" s="78"/>
      <c r="I11" s="107"/>
      <c r="J11" s="107"/>
      <c r="K11" s="108"/>
      <c r="L11" s="108"/>
      <c r="M11" s="109"/>
    </row>
    <row r="12" s="65" customFormat="1" ht="21" customHeight="1" spans="1:13">
      <c r="A12" s="79"/>
      <c r="B12" s="79"/>
      <c r="C12" s="80"/>
      <c r="D12" s="81"/>
      <c r="E12" s="82"/>
      <c r="F12" s="78" t="s">
        <v>435</v>
      </c>
      <c r="G12" s="78" t="s">
        <v>436</v>
      </c>
      <c r="H12" s="84">
        <v>1</v>
      </c>
      <c r="I12" s="107" t="s">
        <v>437</v>
      </c>
      <c r="J12" s="107" t="s">
        <v>419</v>
      </c>
      <c r="K12" s="108" t="s">
        <v>426</v>
      </c>
      <c r="L12" s="91" t="s">
        <v>421</v>
      </c>
      <c r="M12" s="109">
        <v>10</v>
      </c>
    </row>
    <row r="13" s="65" customFormat="1" ht="21" customHeight="1" spans="1:13">
      <c r="A13" s="79"/>
      <c r="B13" s="79"/>
      <c r="C13" s="80"/>
      <c r="D13" s="81"/>
      <c r="E13" s="82"/>
      <c r="F13" s="78" t="s">
        <v>438</v>
      </c>
      <c r="G13" s="78" t="s">
        <v>439</v>
      </c>
      <c r="H13" s="78" t="s">
        <v>424</v>
      </c>
      <c r="I13" s="107" t="s">
        <v>440</v>
      </c>
      <c r="J13" s="107" t="s">
        <v>419</v>
      </c>
      <c r="K13" s="108" t="s">
        <v>426</v>
      </c>
      <c r="L13" s="91" t="s">
        <v>421</v>
      </c>
      <c r="M13" s="109">
        <v>10</v>
      </c>
    </row>
    <row r="14" s="65" customFormat="1" ht="21" customHeight="1" spans="1:13">
      <c r="A14" s="79"/>
      <c r="B14" s="79"/>
      <c r="C14" s="80"/>
      <c r="D14" s="81"/>
      <c r="E14" s="83"/>
      <c r="F14" s="78" t="s">
        <v>441</v>
      </c>
      <c r="G14" s="78" t="s">
        <v>434</v>
      </c>
      <c r="H14" s="78"/>
      <c r="I14" s="107"/>
      <c r="J14" s="107"/>
      <c r="K14" s="108"/>
      <c r="L14" s="108"/>
      <c r="M14" s="109"/>
    </row>
    <row r="15" s="65" customFormat="1" ht="21" customHeight="1" spans="1:13">
      <c r="A15" s="79"/>
      <c r="B15" s="79"/>
      <c r="C15" s="80"/>
      <c r="D15" s="81"/>
      <c r="E15" s="78" t="s">
        <v>442</v>
      </c>
      <c r="F15" s="78" t="s">
        <v>443</v>
      </c>
      <c r="G15" s="78" t="s">
        <v>444</v>
      </c>
      <c r="H15" s="78" t="s">
        <v>424</v>
      </c>
      <c r="I15" s="107" t="s">
        <v>445</v>
      </c>
      <c r="J15" s="107" t="s">
        <v>419</v>
      </c>
      <c r="K15" s="108" t="s">
        <v>426</v>
      </c>
      <c r="L15" s="91" t="s">
        <v>421</v>
      </c>
      <c r="M15" s="109">
        <v>10</v>
      </c>
    </row>
    <row r="16" s="65" customFormat="1" ht="21" customHeight="1" spans="1:13">
      <c r="A16" s="79"/>
      <c r="B16" s="79"/>
      <c r="C16" s="80"/>
      <c r="D16" s="81"/>
      <c r="E16" s="77" t="s">
        <v>446</v>
      </c>
      <c r="F16" s="78" t="s">
        <v>447</v>
      </c>
      <c r="G16" s="78" t="s">
        <v>448</v>
      </c>
      <c r="H16" s="78" t="s">
        <v>449</v>
      </c>
      <c r="I16" s="107" t="s">
        <v>450</v>
      </c>
      <c r="J16" s="107" t="s">
        <v>451</v>
      </c>
      <c r="K16" s="108" t="s">
        <v>452</v>
      </c>
      <c r="L16" s="91" t="s">
        <v>421</v>
      </c>
      <c r="M16" s="109">
        <v>20</v>
      </c>
    </row>
    <row r="17" s="65" customFormat="1" ht="21" customHeight="1" spans="1:13">
      <c r="A17" s="79"/>
      <c r="B17" s="79"/>
      <c r="C17" s="80"/>
      <c r="D17" s="81"/>
      <c r="E17" s="82"/>
      <c r="F17" s="78" t="s">
        <v>453</v>
      </c>
      <c r="G17" s="78" t="s">
        <v>434</v>
      </c>
      <c r="H17" s="78"/>
      <c r="I17" s="107"/>
      <c r="J17" s="107"/>
      <c r="K17" s="108"/>
      <c r="L17" s="108"/>
      <c r="M17" s="109"/>
    </row>
    <row r="18" s="66" customFormat="1" ht="21" customHeight="1" spans="1:13">
      <c r="A18" s="85"/>
      <c r="B18" s="85"/>
      <c r="C18" s="86"/>
      <c r="D18" s="87"/>
      <c r="E18" s="83"/>
      <c r="F18" s="78" t="s">
        <v>454</v>
      </c>
      <c r="G18" s="78" t="s">
        <v>434</v>
      </c>
      <c r="H18" s="78"/>
      <c r="I18" s="78"/>
      <c r="J18" s="78"/>
      <c r="K18" s="110"/>
      <c r="L18" s="110"/>
      <c r="M18" s="109"/>
    </row>
    <row r="19" s="67" customFormat="1" ht="21" spans="1:13">
      <c r="A19" s="88">
        <v>417001</v>
      </c>
      <c r="B19" s="88" t="s">
        <v>398</v>
      </c>
      <c r="C19" s="89">
        <v>153</v>
      </c>
      <c r="D19" s="88" t="s">
        <v>455</v>
      </c>
      <c r="E19" s="90" t="s">
        <v>414</v>
      </c>
      <c r="F19" s="90" t="s">
        <v>415</v>
      </c>
      <c r="G19" s="78" t="s">
        <v>456</v>
      </c>
      <c r="H19" s="91">
        <v>6153</v>
      </c>
      <c r="I19" s="91" t="s">
        <v>457</v>
      </c>
      <c r="J19" s="78" t="s">
        <v>458</v>
      </c>
      <c r="K19" s="91" t="s">
        <v>459</v>
      </c>
      <c r="L19" s="91" t="s">
        <v>421</v>
      </c>
      <c r="M19" s="102">
        <v>5</v>
      </c>
    </row>
    <row r="20" s="67" customFormat="1" ht="21" spans="1:13">
      <c r="A20" s="92"/>
      <c r="B20" s="92"/>
      <c r="C20" s="93"/>
      <c r="D20" s="92"/>
      <c r="E20" s="94"/>
      <c r="F20" s="94"/>
      <c r="G20" s="78" t="s">
        <v>460</v>
      </c>
      <c r="H20" s="91">
        <v>22560</v>
      </c>
      <c r="I20" s="91" t="s">
        <v>461</v>
      </c>
      <c r="J20" s="78" t="s">
        <v>462</v>
      </c>
      <c r="K20" s="91" t="s">
        <v>459</v>
      </c>
      <c r="L20" s="91" t="s">
        <v>421</v>
      </c>
      <c r="M20" s="102">
        <v>5</v>
      </c>
    </row>
    <row r="21" s="67" customFormat="1" ht="21" spans="1:13">
      <c r="A21" s="92"/>
      <c r="B21" s="92"/>
      <c r="C21" s="93"/>
      <c r="D21" s="92"/>
      <c r="E21" s="94"/>
      <c r="F21" s="94"/>
      <c r="G21" s="78" t="s">
        <v>463</v>
      </c>
      <c r="H21" s="91">
        <v>5753</v>
      </c>
      <c r="I21" s="91" t="s">
        <v>464</v>
      </c>
      <c r="J21" s="78" t="s">
        <v>465</v>
      </c>
      <c r="K21" s="111" t="s">
        <v>459</v>
      </c>
      <c r="L21" s="111" t="s">
        <v>421</v>
      </c>
      <c r="M21" s="102">
        <v>5</v>
      </c>
    </row>
    <row r="22" s="67" customFormat="1" ht="21" spans="1:13">
      <c r="A22" s="92"/>
      <c r="B22" s="92"/>
      <c r="C22" s="93"/>
      <c r="D22" s="92"/>
      <c r="E22" s="94"/>
      <c r="F22" s="94"/>
      <c r="G22" s="78" t="s">
        <v>466</v>
      </c>
      <c r="H22" s="91">
        <v>35741</v>
      </c>
      <c r="I22" s="91" t="s">
        <v>467</v>
      </c>
      <c r="J22" s="78" t="s">
        <v>468</v>
      </c>
      <c r="K22" s="91" t="s">
        <v>459</v>
      </c>
      <c r="L22" s="91" t="s">
        <v>421</v>
      </c>
      <c r="M22" s="102">
        <v>5</v>
      </c>
    </row>
    <row r="23" s="67" customFormat="1" ht="21" spans="1:13">
      <c r="A23" s="92"/>
      <c r="B23" s="92"/>
      <c r="C23" s="93"/>
      <c r="D23" s="92"/>
      <c r="E23" s="94"/>
      <c r="F23" s="94"/>
      <c r="G23" s="95" t="s">
        <v>469</v>
      </c>
      <c r="H23" s="96">
        <v>16273</v>
      </c>
      <c r="I23" s="96" t="s">
        <v>470</v>
      </c>
      <c r="J23" s="112" t="s">
        <v>471</v>
      </c>
      <c r="K23" s="96" t="s">
        <v>459</v>
      </c>
      <c r="L23" s="96" t="s">
        <v>421</v>
      </c>
      <c r="M23" s="102">
        <v>5</v>
      </c>
    </row>
    <row r="24" s="67" customFormat="1" ht="21" spans="1:13">
      <c r="A24" s="92"/>
      <c r="B24" s="92"/>
      <c r="C24" s="93"/>
      <c r="D24" s="92"/>
      <c r="E24" s="94"/>
      <c r="F24" s="94"/>
      <c r="G24" s="95" t="s">
        <v>472</v>
      </c>
      <c r="H24" s="97">
        <v>25240</v>
      </c>
      <c r="I24" s="97" t="s">
        <v>473</v>
      </c>
      <c r="J24" s="113" t="s">
        <v>474</v>
      </c>
      <c r="K24" s="105" t="s">
        <v>459</v>
      </c>
      <c r="L24" s="105" t="s">
        <v>421</v>
      </c>
      <c r="M24" s="102">
        <v>5</v>
      </c>
    </row>
    <row r="25" s="67" customFormat="1" ht="21" spans="1:13">
      <c r="A25" s="92"/>
      <c r="B25" s="92"/>
      <c r="C25" s="93"/>
      <c r="D25" s="92"/>
      <c r="E25" s="94"/>
      <c r="F25" s="94"/>
      <c r="G25" s="78" t="s">
        <v>475</v>
      </c>
      <c r="H25" s="91">
        <v>4502</v>
      </c>
      <c r="I25" s="91" t="s">
        <v>476</v>
      </c>
      <c r="J25" s="78" t="s">
        <v>477</v>
      </c>
      <c r="K25" s="91" t="s">
        <v>459</v>
      </c>
      <c r="L25" s="91" t="s">
        <v>421</v>
      </c>
      <c r="M25" s="102">
        <v>5</v>
      </c>
    </row>
    <row r="26" s="67" customFormat="1" ht="21" spans="1:13">
      <c r="A26" s="92"/>
      <c r="B26" s="92"/>
      <c r="C26" s="93"/>
      <c r="D26" s="92"/>
      <c r="E26" s="94"/>
      <c r="F26" s="94"/>
      <c r="G26" s="78" t="s">
        <v>478</v>
      </c>
      <c r="H26" s="91">
        <v>52</v>
      </c>
      <c r="I26" s="91" t="s">
        <v>479</v>
      </c>
      <c r="J26" s="78" t="s">
        <v>480</v>
      </c>
      <c r="K26" s="91" t="s">
        <v>481</v>
      </c>
      <c r="L26" s="91" t="s">
        <v>421</v>
      </c>
      <c r="M26" s="102">
        <v>5</v>
      </c>
    </row>
    <row r="27" s="67" customFormat="1" ht="21" spans="1:13">
      <c r="A27" s="92"/>
      <c r="B27" s="92"/>
      <c r="C27" s="93"/>
      <c r="D27" s="92"/>
      <c r="E27" s="94"/>
      <c r="F27" s="94"/>
      <c r="G27" s="95" t="s">
        <v>482</v>
      </c>
      <c r="H27" s="98">
        <v>20</v>
      </c>
      <c r="I27" s="98" t="s">
        <v>483</v>
      </c>
      <c r="J27" s="114" t="s">
        <v>484</v>
      </c>
      <c r="K27" s="98" t="s">
        <v>485</v>
      </c>
      <c r="L27" s="98" t="s">
        <v>421</v>
      </c>
      <c r="M27" s="102">
        <v>5</v>
      </c>
    </row>
    <row r="28" s="67" customFormat="1" ht="21" spans="1:13">
      <c r="A28" s="92"/>
      <c r="B28" s="92"/>
      <c r="C28" s="93"/>
      <c r="D28" s="92"/>
      <c r="E28" s="94"/>
      <c r="F28" s="99"/>
      <c r="G28" s="95" t="s">
        <v>486</v>
      </c>
      <c r="H28" s="100">
        <v>409</v>
      </c>
      <c r="I28" s="100" t="s">
        <v>487</v>
      </c>
      <c r="J28" s="115" t="s">
        <v>488</v>
      </c>
      <c r="K28" s="100" t="s">
        <v>489</v>
      </c>
      <c r="L28" s="100" t="s">
        <v>421</v>
      </c>
      <c r="M28" s="102">
        <v>5</v>
      </c>
    </row>
    <row r="29" s="67" customFormat="1" ht="21" spans="1:13">
      <c r="A29" s="92"/>
      <c r="B29" s="92"/>
      <c r="C29" s="93"/>
      <c r="D29" s="92"/>
      <c r="E29" s="94"/>
      <c r="F29" s="90" t="s">
        <v>422</v>
      </c>
      <c r="G29" s="95" t="s">
        <v>490</v>
      </c>
      <c r="H29" s="101" t="s">
        <v>491</v>
      </c>
      <c r="I29" s="116" t="s">
        <v>492</v>
      </c>
      <c r="J29" s="116" t="s">
        <v>493</v>
      </c>
      <c r="K29" s="101" t="s">
        <v>426</v>
      </c>
      <c r="L29" s="101" t="s">
        <v>421</v>
      </c>
      <c r="M29" s="102">
        <v>5</v>
      </c>
    </row>
    <row r="30" s="67" customFormat="1" ht="21" spans="1:13">
      <c r="A30" s="92"/>
      <c r="B30" s="92"/>
      <c r="C30" s="93"/>
      <c r="D30" s="92"/>
      <c r="E30" s="94"/>
      <c r="F30" s="94"/>
      <c r="G30" s="95" t="s">
        <v>494</v>
      </c>
      <c r="H30" s="101" t="s">
        <v>491</v>
      </c>
      <c r="I30" s="116" t="s">
        <v>495</v>
      </c>
      <c r="J30" s="116" t="s">
        <v>496</v>
      </c>
      <c r="K30" s="101" t="s">
        <v>426</v>
      </c>
      <c r="L30" s="101" t="s">
        <v>421</v>
      </c>
      <c r="M30" s="102">
        <v>5</v>
      </c>
    </row>
    <row r="31" s="67" customFormat="1" ht="21" spans="1:13">
      <c r="A31" s="92"/>
      <c r="B31" s="92"/>
      <c r="C31" s="93"/>
      <c r="D31" s="92"/>
      <c r="E31" s="94"/>
      <c r="F31" s="99"/>
      <c r="G31" s="95" t="s">
        <v>497</v>
      </c>
      <c r="H31" s="101" t="s">
        <v>491</v>
      </c>
      <c r="I31" s="116" t="s">
        <v>498</v>
      </c>
      <c r="J31" s="116" t="s">
        <v>499</v>
      </c>
      <c r="K31" s="101" t="s">
        <v>426</v>
      </c>
      <c r="L31" s="101" t="s">
        <v>421</v>
      </c>
      <c r="M31" s="102">
        <v>5</v>
      </c>
    </row>
    <row r="32" s="67" customFormat="1" ht="21" spans="1:13">
      <c r="A32" s="92"/>
      <c r="B32" s="92"/>
      <c r="C32" s="93"/>
      <c r="D32" s="92"/>
      <c r="E32" s="99"/>
      <c r="F32" s="102" t="s">
        <v>429</v>
      </c>
      <c r="G32" s="95" t="s">
        <v>500</v>
      </c>
      <c r="H32" s="101" t="s">
        <v>501</v>
      </c>
      <c r="I32" s="116" t="s">
        <v>502</v>
      </c>
      <c r="J32" s="116" t="s">
        <v>503</v>
      </c>
      <c r="K32" s="101" t="s">
        <v>504</v>
      </c>
      <c r="L32" s="101" t="s">
        <v>421</v>
      </c>
      <c r="M32" s="102">
        <v>5</v>
      </c>
    </row>
    <row r="33" s="67" customFormat="1" ht="21" customHeight="1" spans="1:13">
      <c r="A33" s="92"/>
      <c r="B33" s="92"/>
      <c r="C33" s="93"/>
      <c r="D33" s="92"/>
      <c r="E33" s="90" t="s">
        <v>432</v>
      </c>
      <c r="F33" s="102" t="s">
        <v>433</v>
      </c>
      <c r="G33" s="95" t="s">
        <v>434</v>
      </c>
      <c r="H33" s="101" t="s">
        <v>505</v>
      </c>
      <c r="I33" s="101" t="s">
        <v>505</v>
      </c>
      <c r="J33" s="116" t="s">
        <v>505</v>
      </c>
      <c r="K33" s="101"/>
      <c r="L33" s="101" t="s">
        <v>506</v>
      </c>
      <c r="M33" s="102">
        <v>5</v>
      </c>
    </row>
    <row r="34" s="67" customFormat="1" ht="31.5" spans="1:13">
      <c r="A34" s="92"/>
      <c r="B34" s="92"/>
      <c r="C34" s="93"/>
      <c r="D34" s="92"/>
      <c r="E34" s="94"/>
      <c r="F34" s="102" t="s">
        <v>435</v>
      </c>
      <c r="G34" s="95" t="s">
        <v>507</v>
      </c>
      <c r="H34" s="101" t="s">
        <v>505</v>
      </c>
      <c r="I34" s="101" t="s">
        <v>508</v>
      </c>
      <c r="J34" s="116" t="s">
        <v>505</v>
      </c>
      <c r="K34" s="101"/>
      <c r="L34" s="101" t="s">
        <v>506</v>
      </c>
      <c r="M34" s="102">
        <v>5</v>
      </c>
    </row>
    <row r="35" s="67" customFormat="1" ht="21" spans="1:13">
      <c r="A35" s="92"/>
      <c r="B35" s="92"/>
      <c r="C35" s="93"/>
      <c r="D35" s="92"/>
      <c r="E35" s="94"/>
      <c r="F35" s="102" t="s">
        <v>438</v>
      </c>
      <c r="G35" s="95" t="s">
        <v>509</v>
      </c>
      <c r="H35" s="101" t="s">
        <v>510</v>
      </c>
      <c r="I35" s="101" t="s">
        <v>511</v>
      </c>
      <c r="J35" s="116" t="s">
        <v>512</v>
      </c>
      <c r="K35" s="101"/>
      <c r="L35" s="101" t="s">
        <v>506</v>
      </c>
      <c r="M35" s="102">
        <v>5</v>
      </c>
    </row>
    <row r="36" s="67" customFormat="1" ht="21" spans="1:13">
      <c r="A36" s="92"/>
      <c r="B36" s="92"/>
      <c r="C36" s="93"/>
      <c r="D36" s="92"/>
      <c r="E36" s="99"/>
      <c r="F36" s="102" t="s">
        <v>441</v>
      </c>
      <c r="G36" s="95" t="s">
        <v>513</v>
      </c>
      <c r="H36" s="101" t="s">
        <v>514</v>
      </c>
      <c r="I36" s="101" t="s">
        <v>513</v>
      </c>
      <c r="J36" s="116" t="s">
        <v>515</v>
      </c>
      <c r="K36" s="101"/>
      <c r="L36" s="101" t="s">
        <v>506</v>
      </c>
      <c r="M36" s="102">
        <v>5</v>
      </c>
    </row>
    <row r="37" s="67" customFormat="1" ht="21" spans="1:13">
      <c r="A37" s="92"/>
      <c r="B37" s="92"/>
      <c r="C37" s="93"/>
      <c r="D37" s="92"/>
      <c r="E37" s="102" t="s">
        <v>442</v>
      </c>
      <c r="F37" s="102" t="s">
        <v>443</v>
      </c>
      <c r="G37" s="95" t="s">
        <v>516</v>
      </c>
      <c r="H37" s="101" t="s">
        <v>491</v>
      </c>
      <c r="I37" s="101" t="s">
        <v>445</v>
      </c>
      <c r="J37" s="116" t="s">
        <v>517</v>
      </c>
      <c r="K37" s="101"/>
      <c r="L37" s="101" t="s">
        <v>421</v>
      </c>
      <c r="M37" s="102">
        <v>5</v>
      </c>
    </row>
    <row r="38" s="67" customFormat="1" ht="16" customHeight="1" spans="1:13">
      <c r="A38" s="92"/>
      <c r="B38" s="92"/>
      <c r="C38" s="93"/>
      <c r="D38" s="92"/>
      <c r="E38" s="90" t="s">
        <v>446</v>
      </c>
      <c r="F38" s="102" t="s">
        <v>447</v>
      </c>
      <c r="G38" s="95" t="s">
        <v>518</v>
      </c>
      <c r="H38" s="101" t="s">
        <v>519</v>
      </c>
      <c r="I38" s="101" t="s">
        <v>505</v>
      </c>
      <c r="J38" s="116" t="s">
        <v>505</v>
      </c>
      <c r="K38" s="101" t="s">
        <v>452</v>
      </c>
      <c r="L38" s="101" t="s">
        <v>421</v>
      </c>
      <c r="M38" s="102">
        <v>5</v>
      </c>
    </row>
    <row r="39" s="67" customFormat="1" ht="16" customHeight="1" spans="1:13">
      <c r="A39" s="92"/>
      <c r="B39" s="92"/>
      <c r="C39" s="93"/>
      <c r="D39" s="92"/>
      <c r="E39" s="94"/>
      <c r="F39" s="102" t="s">
        <v>453</v>
      </c>
      <c r="G39" s="95" t="s">
        <v>434</v>
      </c>
      <c r="H39" s="101"/>
      <c r="I39" s="101"/>
      <c r="J39" s="116"/>
      <c r="K39" s="101"/>
      <c r="L39" s="101"/>
      <c r="M39" s="102"/>
    </row>
    <row r="40" s="67" customFormat="1" ht="16" customHeight="1" spans="1:13">
      <c r="A40" s="103"/>
      <c r="B40" s="103"/>
      <c r="C40" s="104"/>
      <c r="D40" s="103"/>
      <c r="E40" s="99"/>
      <c r="F40" s="102" t="s">
        <v>454</v>
      </c>
      <c r="G40" s="105" t="s">
        <v>434</v>
      </c>
      <c r="H40" s="106"/>
      <c r="I40" s="106"/>
      <c r="J40" s="106"/>
      <c r="K40" s="102"/>
      <c r="L40" s="106"/>
      <c r="M40" s="102"/>
    </row>
  </sheetData>
  <mergeCells count="25">
    <mergeCell ref="C2:M2"/>
    <mergeCell ref="A3:K3"/>
    <mergeCell ref="L3:M3"/>
    <mergeCell ref="E4:M4"/>
    <mergeCell ref="A4:A5"/>
    <mergeCell ref="A7:A18"/>
    <mergeCell ref="A19:A40"/>
    <mergeCell ref="B4:B5"/>
    <mergeCell ref="B7:B18"/>
    <mergeCell ref="B19:B40"/>
    <mergeCell ref="C4:C5"/>
    <mergeCell ref="C7:C18"/>
    <mergeCell ref="C19:C40"/>
    <mergeCell ref="D4:D5"/>
    <mergeCell ref="D7:D18"/>
    <mergeCell ref="D19:D40"/>
    <mergeCell ref="E7:E10"/>
    <mergeCell ref="E11:E14"/>
    <mergeCell ref="E16:E18"/>
    <mergeCell ref="E19:E32"/>
    <mergeCell ref="E33:E36"/>
    <mergeCell ref="E38:E40"/>
    <mergeCell ref="F8:F9"/>
    <mergeCell ref="F19:F28"/>
    <mergeCell ref="F29:F31"/>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dimension ref="A1:S31"/>
  <sheetViews>
    <sheetView topLeftCell="A9" workbookViewId="0">
      <selection activeCell="H8" sqref="H8:H31"/>
    </sheetView>
  </sheetViews>
  <sheetFormatPr defaultColWidth="10" defaultRowHeight="13.5"/>
  <cols>
    <col min="1" max="1" width="6.21666666666667" customWidth="1"/>
    <col min="2" max="2" width="13.4416666666667" customWidth="1"/>
    <col min="3" max="3" width="8.44166666666667" customWidth="1"/>
    <col min="4" max="4" width="10.4416666666667" customWidth="1"/>
    <col min="5" max="6" width="9.775" customWidth="1"/>
    <col min="7" max="7" width="9.88333333333333" customWidth="1"/>
    <col min="8" max="9" width="8.21666666666667" customWidth="1"/>
    <col min="10" max="10" width="26" customWidth="1"/>
    <col min="11" max="11" width="7" customWidth="1"/>
    <col min="12" max="12" width="11.1083333333333" customWidth="1"/>
    <col min="13" max="13" width="17.625" customWidth="1"/>
    <col min="14" max="14" width="8.75" customWidth="1"/>
    <col min="15" max="15" width="9.775" customWidth="1"/>
    <col min="16" max="16" width="8" customWidth="1"/>
    <col min="17" max="17" width="24.4416666666667" customWidth="1"/>
    <col min="18" max="18" width="24.125" customWidth="1"/>
    <col min="19" max="19" width="9.775" customWidth="1"/>
  </cols>
  <sheetData>
    <row r="1" spans="18:18">
      <c r="R1" s="26" t="s">
        <v>520</v>
      </c>
    </row>
    <row r="2" ht="42.3" customHeight="1" spans="1:18">
      <c r="A2" s="30" t="s">
        <v>30</v>
      </c>
      <c r="B2" s="30"/>
      <c r="C2" s="30"/>
      <c r="D2" s="30"/>
      <c r="E2" s="30"/>
      <c r="F2" s="30"/>
      <c r="G2" s="30"/>
      <c r="H2" s="30"/>
      <c r="I2" s="30"/>
      <c r="J2" s="30"/>
      <c r="K2" s="30"/>
      <c r="L2" s="30"/>
      <c r="M2" s="30"/>
      <c r="N2" s="30"/>
      <c r="O2" s="30"/>
      <c r="P2" s="30"/>
      <c r="Q2" s="30"/>
      <c r="R2" s="30"/>
    </row>
    <row r="3" ht="23.25" customHeight="1" spans="1:18">
      <c r="A3" s="33" t="s">
        <v>34</v>
      </c>
      <c r="B3" s="33"/>
      <c r="C3" s="33"/>
      <c r="D3" s="33"/>
      <c r="E3" s="33"/>
      <c r="F3" s="33"/>
      <c r="G3" s="33"/>
      <c r="H3" s="33"/>
      <c r="I3" s="33"/>
      <c r="J3" s="33"/>
      <c r="K3" s="33"/>
      <c r="L3" s="33"/>
      <c r="M3" s="33"/>
      <c r="N3" s="33"/>
      <c r="O3" s="33"/>
      <c r="P3" s="33"/>
      <c r="Q3" s="64" t="s">
        <v>35</v>
      </c>
      <c r="R3" s="64"/>
    </row>
    <row r="4" ht="21.6" customHeight="1" spans="1:18">
      <c r="A4" s="34" t="s">
        <v>361</v>
      </c>
      <c r="B4" s="34" t="s">
        <v>362</v>
      </c>
      <c r="C4" s="34" t="s">
        <v>521</v>
      </c>
      <c r="D4" s="34"/>
      <c r="E4" s="34"/>
      <c r="F4" s="34"/>
      <c r="G4" s="34"/>
      <c r="H4" s="34"/>
      <c r="I4" s="34"/>
      <c r="J4" s="34" t="s">
        <v>522</v>
      </c>
      <c r="K4" s="34" t="s">
        <v>523</v>
      </c>
      <c r="L4" s="34"/>
      <c r="M4" s="34"/>
      <c r="N4" s="34"/>
      <c r="O4" s="34"/>
      <c r="P4" s="34"/>
      <c r="Q4" s="34"/>
      <c r="R4" s="34"/>
    </row>
    <row r="5" ht="23.25" customHeight="1" spans="1:18">
      <c r="A5" s="34"/>
      <c r="B5" s="34"/>
      <c r="C5" s="34" t="s">
        <v>401</v>
      </c>
      <c r="D5" s="34" t="s">
        <v>524</v>
      </c>
      <c r="E5" s="34"/>
      <c r="F5" s="34"/>
      <c r="G5" s="34"/>
      <c r="H5" s="34" t="s">
        <v>525</v>
      </c>
      <c r="I5" s="34"/>
      <c r="J5" s="34"/>
      <c r="K5" s="34"/>
      <c r="L5" s="34"/>
      <c r="M5" s="34"/>
      <c r="N5" s="34"/>
      <c r="O5" s="34"/>
      <c r="P5" s="34"/>
      <c r="Q5" s="34"/>
      <c r="R5" s="34"/>
    </row>
    <row r="6" ht="31.05" customHeight="1" spans="1:18">
      <c r="A6" s="34"/>
      <c r="B6" s="34"/>
      <c r="C6" s="34"/>
      <c r="D6" s="34" t="s">
        <v>142</v>
      </c>
      <c r="E6" s="34" t="s">
        <v>526</v>
      </c>
      <c r="F6" s="34" t="s">
        <v>146</v>
      </c>
      <c r="G6" s="34" t="s">
        <v>527</v>
      </c>
      <c r="H6" s="34" t="s">
        <v>164</v>
      </c>
      <c r="I6" s="34" t="s">
        <v>165</v>
      </c>
      <c r="J6" s="34"/>
      <c r="K6" s="34" t="s">
        <v>404</v>
      </c>
      <c r="L6" s="34" t="s">
        <v>405</v>
      </c>
      <c r="M6" s="34" t="s">
        <v>406</v>
      </c>
      <c r="N6" s="34" t="s">
        <v>411</v>
      </c>
      <c r="O6" s="34" t="s">
        <v>407</v>
      </c>
      <c r="P6" s="34" t="s">
        <v>528</v>
      </c>
      <c r="Q6" s="34" t="s">
        <v>529</v>
      </c>
      <c r="R6" s="34" t="s">
        <v>412</v>
      </c>
    </row>
    <row r="7" s="46" customFormat="1" ht="16.35" customHeight="1" spans="1:18">
      <c r="A7" s="47" t="s">
        <v>530</v>
      </c>
      <c r="B7" s="47"/>
      <c r="C7" s="48">
        <f>SUM(D7:G7)</f>
        <v>1936.93</v>
      </c>
      <c r="D7" s="48">
        <f>H7+I7</f>
        <v>1936.93</v>
      </c>
      <c r="E7" s="48">
        <v>0</v>
      </c>
      <c r="F7" s="48">
        <v>0</v>
      </c>
      <c r="G7" s="48">
        <v>0</v>
      </c>
      <c r="H7" s="48">
        <v>1773.93</v>
      </c>
      <c r="I7" s="48">
        <v>163</v>
      </c>
      <c r="J7" s="47"/>
      <c r="K7" s="47"/>
      <c r="L7" s="47"/>
      <c r="M7" s="47"/>
      <c r="N7" s="47"/>
      <c r="O7" s="47"/>
      <c r="P7" s="47"/>
      <c r="Q7" s="47"/>
      <c r="R7" s="47"/>
    </row>
    <row r="8" s="46" customFormat="1" ht="24" customHeight="1" spans="1:19">
      <c r="A8" s="49">
        <v>417001</v>
      </c>
      <c r="B8" s="50" t="s">
        <v>3</v>
      </c>
      <c r="C8" s="48">
        <f>C7</f>
        <v>1936.93</v>
      </c>
      <c r="D8" s="48">
        <f>D7</f>
        <v>1936.93</v>
      </c>
      <c r="E8" s="48"/>
      <c r="F8" s="48"/>
      <c r="G8" s="48"/>
      <c r="H8" s="48">
        <v>1773.93</v>
      </c>
      <c r="I8" s="48">
        <v>163</v>
      </c>
      <c r="J8" s="51" t="s">
        <v>531</v>
      </c>
      <c r="K8" s="52" t="s">
        <v>414</v>
      </c>
      <c r="L8" s="53" t="s">
        <v>415</v>
      </c>
      <c r="M8" s="50" t="s">
        <v>456</v>
      </c>
      <c r="N8" s="54" t="s">
        <v>421</v>
      </c>
      <c r="O8" s="54">
        <v>6153</v>
      </c>
      <c r="P8" s="54" t="s">
        <v>459</v>
      </c>
      <c r="Q8" s="50" t="s">
        <v>457</v>
      </c>
      <c r="R8" s="54" t="s">
        <v>458</v>
      </c>
      <c r="S8" s="46">
        <v>5</v>
      </c>
    </row>
    <row r="9" s="46" customFormat="1" ht="24" customHeight="1" spans="1:19">
      <c r="A9" s="38"/>
      <c r="B9" s="50"/>
      <c r="C9" s="48"/>
      <c r="D9" s="48"/>
      <c r="E9" s="48"/>
      <c r="F9" s="48"/>
      <c r="G9" s="48"/>
      <c r="H9" s="48"/>
      <c r="I9" s="48"/>
      <c r="J9" s="51"/>
      <c r="K9" s="55"/>
      <c r="L9" s="56"/>
      <c r="M9" s="50" t="s">
        <v>460</v>
      </c>
      <c r="N9" s="54" t="s">
        <v>421</v>
      </c>
      <c r="O9" s="57">
        <v>22560</v>
      </c>
      <c r="P9" s="54" t="s">
        <v>459</v>
      </c>
      <c r="Q9" s="50" t="s">
        <v>461</v>
      </c>
      <c r="R9" s="54" t="s">
        <v>462</v>
      </c>
      <c r="S9" s="46">
        <v>5</v>
      </c>
    </row>
    <row r="10" s="46" customFormat="1" ht="24" customHeight="1" spans="1:19">
      <c r="A10" s="38"/>
      <c r="B10" s="50"/>
      <c r="C10" s="48"/>
      <c r="D10" s="48"/>
      <c r="E10" s="48"/>
      <c r="F10" s="48"/>
      <c r="G10" s="48"/>
      <c r="H10" s="48"/>
      <c r="I10" s="48"/>
      <c r="J10" s="51"/>
      <c r="K10" s="55"/>
      <c r="L10" s="56"/>
      <c r="M10" s="50" t="s">
        <v>463</v>
      </c>
      <c r="N10" s="54" t="s">
        <v>421</v>
      </c>
      <c r="O10" s="54">
        <v>5753</v>
      </c>
      <c r="P10" s="54" t="s">
        <v>459</v>
      </c>
      <c r="Q10" s="50" t="s">
        <v>464</v>
      </c>
      <c r="R10" s="54" t="s">
        <v>465</v>
      </c>
      <c r="S10" s="46">
        <v>5</v>
      </c>
    </row>
    <row r="11" s="46" customFormat="1" ht="24" customHeight="1" spans="1:19">
      <c r="A11" s="38"/>
      <c r="B11" s="50"/>
      <c r="C11" s="48"/>
      <c r="D11" s="48"/>
      <c r="E11" s="48"/>
      <c r="F11" s="48"/>
      <c r="G11" s="48"/>
      <c r="H11" s="48"/>
      <c r="I11" s="48"/>
      <c r="J11" s="51"/>
      <c r="K11" s="55"/>
      <c r="L11" s="56"/>
      <c r="M11" s="50" t="s">
        <v>532</v>
      </c>
      <c r="N11" s="54" t="s">
        <v>421</v>
      </c>
      <c r="O11" s="54">
        <v>424568</v>
      </c>
      <c r="P11" s="54" t="s">
        <v>459</v>
      </c>
      <c r="Q11" s="50" t="s">
        <v>533</v>
      </c>
      <c r="R11" s="54" t="s">
        <v>534</v>
      </c>
      <c r="S11" s="46">
        <v>5</v>
      </c>
    </row>
    <row r="12" s="46" customFormat="1" ht="24" customHeight="1" spans="1:19">
      <c r="A12" s="38"/>
      <c r="B12" s="50"/>
      <c r="C12" s="48"/>
      <c r="D12" s="48"/>
      <c r="E12" s="48"/>
      <c r="F12" s="48"/>
      <c r="G12" s="48"/>
      <c r="H12" s="48"/>
      <c r="I12" s="48"/>
      <c r="J12" s="51"/>
      <c r="K12" s="55"/>
      <c r="L12" s="56"/>
      <c r="M12" s="50" t="s">
        <v>469</v>
      </c>
      <c r="N12" s="54" t="s">
        <v>421</v>
      </c>
      <c r="O12" s="57">
        <v>16273</v>
      </c>
      <c r="P12" s="54" t="s">
        <v>459</v>
      </c>
      <c r="Q12" s="50" t="s">
        <v>470</v>
      </c>
      <c r="R12" s="54" t="s">
        <v>471</v>
      </c>
      <c r="S12" s="46">
        <v>5</v>
      </c>
    </row>
    <row r="13" s="46" customFormat="1" ht="24" customHeight="1" spans="1:19">
      <c r="A13" s="38"/>
      <c r="B13" s="50"/>
      <c r="C13" s="48"/>
      <c r="D13" s="48"/>
      <c r="E13" s="48"/>
      <c r="F13" s="48"/>
      <c r="G13" s="48"/>
      <c r="H13" s="48"/>
      <c r="I13" s="48"/>
      <c r="J13" s="51"/>
      <c r="K13" s="55"/>
      <c r="L13" s="56"/>
      <c r="M13" s="50" t="s">
        <v>472</v>
      </c>
      <c r="N13" s="54" t="s">
        <v>421</v>
      </c>
      <c r="O13" s="54">
        <v>25240</v>
      </c>
      <c r="P13" s="54" t="s">
        <v>459</v>
      </c>
      <c r="Q13" s="50" t="s">
        <v>473</v>
      </c>
      <c r="R13" s="54" t="s">
        <v>474</v>
      </c>
      <c r="S13" s="46">
        <v>5</v>
      </c>
    </row>
    <row r="14" s="46" customFormat="1" ht="24" customHeight="1" spans="1:19">
      <c r="A14" s="38"/>
      <c r="B14" s="50"/>
      <c r="C14" s="48"/>
      <c r="D14" s="48"/>
      <c r="E14" s="48"/>
      <c r="F14" s="48"/>
      <c r="G14" s="48"/>
      <c r="H14" s="48"/>
      <c r="I14" s="48"/>
      <c r="J14" s="51"/>
      <c r="K14" s="55"/>
      <c r="L14" s="56"/>
      <c r="M14" s="50" t="s">
        <v>466</v>
      </c>
      <c r="N14" s="54" t="s">
        <v>421</v>
      </c>
      <c r="O14" s="54">
        <v>35741</v>
      </c>
      <c r="P14" s="54" t="s">
        <v>459</v>
      </c>
      <c r="Q14" s="50" t="s">
        <v>467</v>
      </c>
      <c r="R14" s="54" t="s">
        <v>468</v>
      </c>
      <c r="S14" s="46">
        <v>5</v>
      </c>
    </row>
    <row r="15" s="46" customFormat="1" ht="37" customHeight="1" spans="1:19">
      <c r="A15" s="38"/>
      <c r="B15" s="50"/>
      <c r="C15" s="48"/>
      <c r="D15" s="48"/>
      <c r="E15" s="48"/>
      <c r="F15" s="48"/>
      <c r="G15" s="48"/>
      <c r="H15" s="48"/>
      <c r="I15" s="48"/>
      <c r="J15" s="51"/>
      <c r="K15" s="55"/>
      <c r="L15" s="56"/>
      <c r="M15" s="50" t="s">
        <v>535</v>
      </c>
      <c r="N15" s="54" t="s">
        <v>421</v>
      </c>
      <c r="O15" s="57">
        <v>7065</v>
      </c>
      <c r="P15" s="54" t="s">
        <v>459</v>
      </c>
      <c r="Q15" s="50" t="s">
        <v>536</v>
      </c>
      <c r="R15" s="54" t="s">
        <v>537</v>
      </c>
      <c r="S15" s="46">
        <v>5</v>
      </c>
    </row>
    <row r="16" s="46" customFormat="1" ht="43" customHeight="1" spans="1:19">
      <c r="A16" s="38"/>
      <c r="B16" s="50"/>
      <c r="C16" s="48"/>
      <c r="D16" s="48"/>
      <c r="E16" s="48"/>
      <c r="F16" s="48"/>
      <c r="G16" s="48"/>
      <c r="H16" s="48"/>
      <c r="I16" s="48"/>
      <c r="J16" s="51"/>
      <c r="K16" s="55"/>
      <c r="L16" s="56"/>
      <c r="M16" s="50" t="s">
        <v>475</v>
      </c>
      <c r="N16" s="54" t="s">
        <v>421</v>
      </c>
      <c r="O16" s="54">
        <v>4502</v>
      </c>
      <c r="P16" s="54" t="s">
        <v>459</v>
      </c>
      <c r="Q16" s="50" t="s">
        <v>476</v>
      </c>
      <c r="R16" s="54" t="s">
        <v>477</v>
      </c>
      <c r="S16" s="46">
        <v>5</v>
      </c>
    </row>
    <row r="17" s="46" customFormat="1" ht="39" customHeight="1" spans="1:19">
      <c r="A17" s="38"/>
      <c r="B17" s="50"/>
      <c r="C17" s="48"/>
      <c r="D17" s="48"/>
      <c r="E17" s="48"/>
      <c r="F17" s="48"/>
      <c r="G17" s="48"/>
      <c r="H17" s="48"/>
      <c r="I17" s="48"/>
      <c r="J17" s="51"/>
      <c r="K17" s="55"/>
      <c r="L17" s="56"/>
      <c r="M17" s="50" t="s">
        <v>478</v>
      </c>
      <c r="N17" s="54" t="s">
        <v>421</v>
      </c>
      <c r="O17" s="54">
        <v>52</v>
      </c>
      <c r="P17" s="54" t="s">
        <v>481</v>
      </c>
      <c r="Q17" s="50" t="s">
        <v>479</v>
      </c>
      <c r="R17" s="54" t="s">
        <v>480</v>
      </c>
      <c r="S17" s="46">
        <v>5</v>
      </c>
    </row>
    <row r="18" s="46" customFormat="1" ht="24" customHeight="1" spans="1:19">
      <c r="A18" s="38"/>
      <c r="B18" s="50"/>
      <c r="C18" s="48"/>
      <c r="D18" s="48"/>
      <c r="E18" s="48"/>
      <c r="F18" s="48"/>
      <c r="G18" s="48"/>
      <c r="H18" s="48"/>
      <c r="I18" s="48"/>
      <c r="J18" s="51"/>
      <c r="K18" s="55"/>
      <c r="L18" s="56"/>
      <c r="M18" s="50" t="s">
        <v>482</v>
      </c>
      <c r="N18" s="54" t="s">
        <v>421</v>
      </c>
      <c r="O18" s="54">
        <v>20</v>
      </c>
      <c r="P18" s="54" t="s">
        <v>485</v>
      </c>
      <c r="Q18" s="50" t="s">
        <v>483</v>
      </c>
      <c r="R18" s="54" t="s">
        <v>484</v>
      </c>
      <c r="S18" s="46">
        <v>5</v>
      </c>
    </row>
    <row r="19" s="46" customFormat="1" ht="24" customHeight="1" spans="1:19">
      <c r="A19" s="38"/>
      <c r="B19" s="50"/>
      <c r="C19" s="48"/>
      <c r="D19" s="48"/>
      <c r="E19" s="48"/>
      <c r="F19" s="48"/>
      <c r="G19" s="48"/>
      <c r="H19" s="48"/>
      <c r="I19" s="48"/>
      <c r="J19" s="51"/>
      <c r="K19" s="55"/>
      <c r="L19" s="58"/>
      <c r="M19" s="50" t="s">
        <v>486</v>
      </c>
      <c r="N19" s="54" t="s">
        <v>421</v>
      </c>
      <c r="O19" s="54">
        <v>409</v>
      </c>
      <c r="P19" s="54" t="s">
        <v>489</v>
      </c>
      <c r="Q19" s="50" t="s">
        <v>487</v>
      </c>
      <c r="R19" s="54" t="s">
        <v>488</v>
      </c>
      <c r="S19" s="46">
        <v>5</v>
      </c>
    </row>
    <row r="20" s="46" customFormat="1" ht="24" customHeight="1" spans="1:19">
      <c r="A20" s="38"/>
      <c r="B20" s="50"/>
      <c r="C20" s="48"/>
      <c r="D20" s="48"/>
      <c r="E20" s="48"/>
      <c r="F20" s="48"/>
      <c r="G20" s="48"/>
      <c r="H20" s="48"/>
      <c r="I20" s="48"/>
      <c r="J20" s="51"/>
      <c r="K20" s="55"/>
      <c r="L20" s="59" t="s">
        <v>422</v>
      </c>
      <c r="M20" s="50" t="s">
        <v>490</v>
      </c>
      <c r="N20" s="54" t="s">
        <v>421</v>
      </c>
      <c r="O20" s="57" t="s">
        <v>491</v>
      </c>
      <c r="P20" s="54" t="s">
        <v>426</v>
      </c>
      <c r="Q20" s="50" t="s">
        <v>492</v>
      </c>
      <c r="R20" s="54" t="s">
        <v>493</v>
      </c>
      <c r="S20" s="46">
        <v>5</v>
      </c>
    </row>
    <row r="21" s="46" customFormat="1" ht="24" customHeight="1" spans="1:19">
      <c r="A21" s="38"/>
      <c r="B21" s="50"/>
      <c r="C21" s="48"/>
      <c r="D21" s="48"/>
      <c r="E21" s="48"/>
      <c r="F21" s="48"/>
      <c r="G21" s="48"/>
      <c r="H21" s="48"/>
      <c r="I21" s="48"/>
      <c r="J21" s="51"/>
      <c r="K21" s="55"/>
      <c r="L21" s="56"/>
      <c r="M21" s="50" t="s">
        <v>494</v>
      </c>
      <c r="N21" s="54" t="s">
        <v>421</v>
      </c>
      <c r="O21" s="54" t="s">
        <v>491</v>
      </c>
      <c r="P21" s="54" t="s">
        <v>426</v>
      </c>
      <c r="Q21" s="50" t="s">
        <v>495</v>
      </c>
      <c r="R21" s="54" t="s">
        <v>496</v>
      </c>
      <c r="S21" s="46">
        <v>5</v>
      </c>
    </row>
    <row r="22" s="46" customFormat="1" ht="24" customHeight="1" spans="1:19">
      <c r="A22" s="38"/>
      <c r="B22" s="50"/>
      <c r="C22" s="48"/>
      <c r="D22" s="48"/>
      <c r="E22" s="48"/>
      <c r="F22" s="48"/>
      <c r="G22" s="48"/>
      <c r="H22" s="48"/>
      <c r="I22" s="48"/>
      <c r="J22" s="51"/>
      <c r="K22" s="55"/>
      <c r="L22" s="58"/>
      <c r="M22" s="50" t="s">
        <v>497</v>
      </c>
      <c r="N22" s="54" t="s">
        <v>421</v>
      </c>
      <c r="O22" s="54" t="s">
        <v>491</v>
      </c>
      <c r="P22" s="54" t="s">
        <v>426</v>
      </c>
      <c r="Q22" s="50" t="s">
        <v>498</v>
      </c>
      <c r="R22" s="54" t="s">
        <v>499</v>
      </c>
      <c r="S22" s="46">
        <v>5</v>
      </c>
    </row>
    <row r="23" s="46" customFormat="1" ht="24" customHeight="1" spans="1:19">
      <c r="A23" s="38"/>
      <c r="B23" s="50"/>
      <c r="C23" s="48"/>
      <c r="D23" s="48"/>
      <c r="E23" s="48"/>
      <c r="F23" s="48"/>
      <c r="G23" s="48"/>
      <c r="H23" s="48"/>
      <c r="I23" s="48"/>
      <c r="J23" s="51"/>
      <c r="K23" s="60"/>
      <c r="L23" s="61" t="s">
        <v>429</v>
      </c>
      <c r="M23" s="50" t="s">
        <v>500</v>
      </c>
      <c r="N23" s="54" t="s">
        <v>421</v>
      </c>
      <c r="O23" s="57" t="s">
        <v>501</v>
      </c>
      <c r="P23" s="54" t="s">
        <v>504</v>
      </c>
      <c r="Q23" s="50" t="s">
        <v>502</v>
      </c>
      <c r="R23" s="54" t="s">
        <v>503</v>
      </c>
      <c r="S23" s="46">
        <v>5</v>
      </c>
    </row>
    <row r="24" s="46" customFormat="1" ht="24" customHeight="1" spans="1:19">
      <c r="A24" s="38"/>
      <c r="B24" s="50"/>
      <c r="C24" s="48"/>
      <c r="D24" s="48"/>
      <c r="E24" s="48"/>
      <c r="F24" s="48"/>
      <c r="G24" s="48"/>
      <c r="H24" s="48"/>
      <c r="I24" s="48"/>
      <c r="J24" s="51"/>
      <c r="K24" s="62" t="s">
        <v>432</v>
      </c>
      <c r="L24" s="61" t="s">
        <v>433</v>
      </c>
      <c r="M24" s="50" t="s">
        <v>434</v>
      </c>
      <c r="N24" s="54" t="s">
        <v>506</v>
      </c>
      <c r="O24" s="54" t="s">
        <v>505</v>
      </c>
      <c r="P24" s="54"/>
      <c r="Q24" s="50" t="s">
        <v>505</v>
      </c>
      <c r="R24" s="54" t="s">
        <v>505</v>
      </c>
      <c r="S24" s="46">
        <v>3</v>
      </c>
    </row>
    <row r="25" s="46" customFormat="1" ht="24" customHeight="1" spans="1:19">
      <c r="A25" s="38"/>
      <c r="B25" s="50"/>
      <c r="C25" s="48"/>
      <c r="D25" s="48"/>
      <c r="E25" s="48"/>
      <c r="F25" s="48"/>
      <c r="G25" s="48"/>
      <c r="H25" s="48"/>
      <c r="I25" s="48"/>
      <c r="J25" s="51"/>
      <c r="K25" s="55"/>
      <c r="L25" s="61" t="s">
        <v>435</v>
      </c>
      <c r="M25" s="50" t="s">
        <v>508</v>
      </c>
      <c r="N25" s="54" t="s">
        <v>506</v>
      </c>
      <c r="O25" s="54" t="s">
        <v>505</v>
      </c>
      <c r="P25" s="54"/>
      <c r="Q25" s="50" t="s">
        <v>508</v>
      </c>
      <c r="R25" s="54" t="s">
        <v>505</v>
      </c>
      <c r="S25" s="46">
        <v>3</v>
      </c>
    </row>
    <row r="26" s="46" customFormat="1" ht="24" customHeight="1" spans="1:19">
      <c r="A26" s="38"/>
      <c r="B26" s="50"/>
      <c r="C26" s="48"/>
      <c r="D26" s="48"/>
      <c r="E26" s="48"/>
      <c r="F26" s="48"/>
      <c r="G26" s="48"/>
      <c r="H26" s="48"/>
      <c r="I26" s="48"/>
      <c r="J26" s="51"/>
      <c r="K26" s="55"/>
      <c r="L26" s="61" t="s">
        <v>438</v>
      </c>
      <c r="M26" s="50" t="s">
        <v>509</v>
      </c>
      <c r="N26" s="54" t="s">
        <v>506</v>
      </c>
      <c r="O26" s="57" t="s">
        <v>510</v>
      </c>
      <c r="P26" s="54"/>
      <c r="Q26" s="50" t="s">
        <v>511</v>
      </c>
      <c r="R26" s="54" t="s">
        <v>538</v>
      </c>
      <c r="S26" s="46">
        <v>2</v>
      </c>
    </row>
    <row r="27" s="46" customFormat="1" ht="24" customHeight="1" spans="1:19">
      <c r="A27" s="38"/>
      <c r="B27" s="50"/>
      <c r="C27" s="48"/>
      <c r="D27" s="48"/>
      <c r="E27" s="48"/>
      <c r="F27" s="48"/>
      <c r="G27" s="48"/>
      <c r="H27" s="48"/>
      <c r="I27" s="48"/>
      <c r="J27" s="51"/>
      <c r="K27" s="60"/>
      <c r="L27" s="61" t="s">
        <v>441</v>
      </c>
      <c r="M27" s="50" t="s">
        <v>513</v>
      </c>
      <c r="N27" s="54" t="s">
        <v>506</v>
      </c>
      <c r="O27" s="54" t="s">
        <v>514</v>
      </c>
      <c r="P27" s="54"/>
      <c r="Q27" s="50" t="s">
        <v>513</v>
      </c>
      <c r="R27" s="54" t="s">
        <v>539</v>
      </c>
      <c r="S27" s="46">
        <v>2</v>
      </c>
    </row>
    <row r="28" s="46" customFormat="1" ht="24" customHeight="1" spans="1:19">
      <c r="A28" s="38"/>
      <c r="B28" s="50"/>
      <c r="C28" s="48"/>
      <c r="D28" s="48"/>
      <c r="E28" s="48"/>
      <c r="F28" s="48"/>
      <c r="G28" s="48"/>
      <c r="H28" s="48"/>
      <c r="I28" s="48"/>
      <c r="J28" s="51"/>
      <c r="K28" s="63" t="s">
        <v>442</v>
      </c>
      <c r="L28" s="61" t="s">
        <v>443</v>
      </c>
      <c r="M28" s="50" t="s">
        <v>516</v>
      </c>
      <c r="N28" s="54" t="s">
        <v>421</v>
      </c>
      <c r="O28" s="54" t="s">
        <v>491</v>
      </c>
      <c r="P28" s="54" t="s">
        <v>426</v>
      </c>
      <c r="Q28" s="50" t="s">
        <v>445</v>
      </c>
      <c r="R28" s="54" t="s">
        <v>540</v>
      </c>
      <c r="S28" s="46">
        <v>3</v>
      </c>
    </row>
    <row r="29" s="46" customFormat="1" ht="24" customHeight="1" spans="1:19">
      <c r="A29" s="38"/>
      <c r="B29" s="50"/>
      <c r="C29" s="48"/>
      <c r="D29" s="48"/>
      <c r="E29" s="48"/>
      <c r="F29" s="48"/>
      <c r="G29" s="48"/>
      <c r="H29" s="48"/>
      <c r="I29" s="48"/>
      <c r="J29" s="51"/>
      <c r="K29" s="62" t="s">
        <v>446</v>
      </c>
      <c r="L29" s="61" t="s">
        <v>447</v>
      </c>
      <c r="M29" s="50" t="s">
        <v>541</v>
      </c>
      <c r="N29" s="54" t="s">
        <v>421</v>
      </c>
      <c r="O29" s="54" t="s">
        <v>542</v>
      </c>
      <c r="P29" s="54" t="s">
        <v>452</v>
      </c>
      <c r="Q29" s="50" t="s">
        <v>505</v>
      </c>
      <c r="R29" s="54" t="s">
        <v>505</v>
      </c>
      <c r="S29" s="46">
        <v>3</v>
      </c>
    </row>
    <row r="30" s="46" customFormat="1" ht="24" customHeight="1" spans="1:19">
      <c r="A30" s="38"/>
      <c r="B30" s="50"/>
      <c r="C30" s="48"/>
      <c r="D30" s="48"/>
      <c r="E30" s="48"/>
      <c r="F30" s="48"/>
      <c r="G30" s="48"/>
      <c r="H30" s="48"/>
      <c r="I30" s="48"/>
      <c r="J30" s="51"/>
      <c r="K30" s="55"/>
      <c r="L30" s="61" t="s">
        <v>453</v>
      </c>
      <c r="M30" s="50" t="s">
        <v>543</v>
      </c>
      <c r="N30" s="54" t="s">
        <v>506</v>
      </c>
      <c r="O30" s="54" t="s">
        <v>544</v>
      </c>
      <c r="P30" s="54"/>
      <c r="Q30" s="50" t="s">
        <v>505</v>
      </c>
      <c r="R30" s="54" t="s">
        <v>505</v>
      </c>
      <c r="S30" s="46">
        <v>2</v>
      </c>
    </row>
    <row r="31" s="46" customFormat="1" ht="24" customHeight="1" spans="1:19">
      <c r="A31" s="38"/>
      <c r="B31" s="50"/>
      <c r="C31" s="48"/>
      <c r="D31" s="48"/>
      <c r="E31" s="48"/>
      <c r="F31" s="48"/>
      <c r="G31" s="48"/>
      <c r="H31" s="48"/>
      <c r="I31" s="48"/>
      <c r="J31" s="51"/>
      <c r="K31" s="60"/>
      <c r="L31" s="61" t="s">
        <v>454</v>
      </c>
      <c r="M31" s="50" t="s">
        <v>545</v>
      </c>
      <c r="N31" s="54" t="s">
        <v>506</v>
      </c>
      <c r="O31" s="57" t="s">
        <v>544</v>
      </c>
      <c r="P31" s="54"/>
      <c r="Q31" s="50" t="s">
        <v>505</v>
      </c>
      <c r="R31" s="54" t="s">
        <v>505</v>
      </c>
      <c r="S31" s="46">
        <v>2</v>
      </c>
    </row>
  </sheetData>
  <mergeCells count="27">
    <mergeCell ref="A2:R2"/>
    <mergeCell ref="A3:P3"/>
    <mergeCell ref="Q3:R3"/>
    <mergeCell ref="C4:I4"/>
    <mergeCell ref="D5:G5"/>
    <mergeCell ref="H5:I5"/>
    <mergeCell ref="A7:B7"/>
    <mergeCell ref="A4:A6"/>
    <mergeCell ref="A8:A31"/>
    <mergeCell ref="B4:B6"/>
    <mergeCell ref="B8:B31"/>
    <mergeCell ref="C5:C6"/>
    <mergeCell ref="C8:C31"/>
    <mergeCell ref="D8:D31"/>
    <mergeCell ref="E8:E31"/>
    <mergeCell ref="F8:F31"/>
    <mergeCell ref="G8:G31"/>
    <mergeCell ref="H8:H31"/>
    <mergeCell ref="I8:I31"/>
    <mergeCell ref="J4:J6"/>
    <mergeCell ref="J8:J31"/>
    <mergeCell ref="K8:K23"/>
    <mergeCell ref="K24:K27"/>
    <mergeCell ref="K29:K31"/>
    <mergeCell ref="L8:L19"/>
    <mergeCell ref="L20:L22"/>
    <mergeCell ref="K4:R5"/>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dimension ref="B1:F20"/>
  <sheetViews>
    <sheetView zoomScale="130" zoomScaleNormal="130" topLeftCell="B4" workbookViewId="0">
      <selection activeCell="F13" sqref="F13"/>
    </sheetView>
  </sheetViews>
  <sheetFormatPr defaultColWidth="8.33333333333333" defaultRowHeight="24" customHeight="1" outlineLevelCol="5"/>
  <cols>
    <col min="1" max="1" width="8.33333333333333" style="29"/>
    <col min="2" max="2" width="44.6666666666667" style="29" customWidth="1"/>
    <col min="3" max="3" width="17.6666666666667" style="29" customWidth="1"/>
    <col min="4" max="4" width="19.4416666666667" style="29" customWidth="1"/>
    <col min="5" max="5" width="13.8833333333333" style="29" customWidth="1"/>
    <col min="6" max="6" width="8.33333333333333" style="29"/>
    <col min="7" max="7" width="12.1083333333333" style="29" customWidth="1"/>
    <col min="8" max="8" width="10.125" style="29" customWidth="1"/>
    <col min="9" max="9" width="15" style="29" customWidth="1"/>
    <col min="10" max="257" width="8.33333333333333" style="29"/>
    <col min="258" max="258" width="38.5583333333333" style="29" customWidth="1"/>
    <col min="259" max="259" width="17.6666666666667" style="29" customWidth="1"/>
    <col min="260" max="260" width="19.4416666666667" style="29" customWidth="1"/>
    <col min="261" max="261" width="13.8833333333333" style="29" customWidth="1"/>
    <col min="262" max="513" width="8.33333333333333" style="29"/>
    <col min="514" max="514" width="38.5583333333333" style="29" customWidth="1"/>
    <col min="515" max="515" width="17.6666666666667" style="29" customWidth="1"/>
    <col min="516" max="516" width="19.4416666666667" style="29" customWidth="1"/>
    <col min="517" max="517" width="13.8833333333333" style="29" customWidth="1"/>
    <col min="518" max="769" width="8.33333333333333" style="29"/>
    <col min="770" max="770" width="38.5583333333333" style="29" customWidth="1"/>
    <col min="771" max="771" width="17.6666666666667" style="29" customWidth="1"/>
    <col min="772" max="772" width="19.4416666666667" style="29" customWidth="1"/>
    <col min="773" max="773" width="13.8833333333333" style="29" customWidth="1"/>
    <col min="774" max="1025" width="8.33333333333333" style="29"/>
    <col min="1026" max="1026" width="38.5583333333333" style="29" customWidth="1"/>
    <col min="1027" max="1027" width="17.6666666666667" style="29" customWidth="1"/>
    <col min="1028" max="1028" width="19.4416666666667" style="29" customWidth="1"/>
    <col min="1029" max="1029" width="13.8833333333333" style="29" customWidth="1"/>
    <col min="1030" max="1281" width="8.33333333333333" style="29"/>
    <col min="1282" max="1282" width="38.5583333333333" style="29" customWidth="1"/>
    <col min="1283" max="1283" width="17.6666666666667" style="29" customWidth="1"/>
    <col min="1284" max="1284" width="19.4416666666667" style="29" customWidth="1"/>
    <col min="1285" max="1285" width="13.8833333333333" style="29" customWidth="1"/>
    <col min="1286" max="1537" width="8.33333333333333" style="29"/>
    <col min="1538" max="1538" width="38.5583333333333" style="29" customWidth="1"/>
    <col min="1539" max="1539" width="17.6666666666667" style="29" customWidth="1"/>
    <col min="1540" max="1540" width="19.4416666666667" style="29" customWidth="1"/>
    <col min="1541" max="1541" width="13.8833333333333" style="29" customWidth="1"/>
    <col min="1542" max="1793" width="8.33333333333333" style="29"/>
    <col min="1794" max="1794" width="38.5583333333333" style="29" customWidth="1"/>
    <col min="1795" max="1795" width="17.6666666666667" style="29" customWidth="1"/>
    <col min="1796" max="1796" width="19.4416666666667" style="29" customWidth="1"/>
    <col min="1797" max="1797" width="13.8833333333333" style="29" customWidth="1"/>
    <col min="1798" max="2049" width="8.33333333333333" style="29"/>
    <col min="2050" max="2050" width="38.5583333333333" style="29" customWidth="1"/>
    <col min="2051" max="2051" width="17.6666666666667" style="29" customWidth="1"/>
    <col min="2052" max="2052" width="19.4416666666667" style="29" customWidth="1"/>
    <col min="2053" max="2053" width="13.8833333333333" style="29" customWidth="1"/>
    <col min="2054" max="2305" width="8.33333333333333" style="29"/>
    <col min="2306" max="2306" width="38.5583333333333" style="29" customWidth="1"/>
    <col min="2307" max="2307" width="17.6666666666667" style="29" customWidth="1"/>
    <col min="2308" max="2308" width="19.4416666666667" style="29" customWidth="1"/>
    <col min="2309" max="2309" width="13.8833333333333" style="29" customWidth="1"/>
    <col min="2310" max="2561" width="8.33333333333333" style="29"/>
    <col min="2562" max="2562" width="38.5583333333333" style="29" customWidth="1"/>
    <col min="2563" max="2563" width="17.6666666666667" style="29" customWidth="1"/>
    <col min="2564" max="2564" width="19.4416666666667" style="29" customWidth="1"/>
    <col min="2565" max="2565" width="13.8833333333333" style="29" customWidth="1"/>
    <col min="2566" max="2817" width="8.33333333333333" style="29"/>
    <col min="2818" max="2818" width="38.5583333333333" style="29" customWidth="1"/>
    <col min="2819" max="2819" width="17.6666666666667" style="29" customWidth="1"/>
    <col min="2820" max="2820" width="19.4416666666667" style="29" customWidth="1"/>
    <col min="2821" max="2821" width="13.8833333333333" style="29" customWidth="1"/>
    <col min="2822" max="3073" width="8.33333333333333" style="29"/>
    <col min="3074" max="3074" width="38.5583333333333" style="29" customWidth="1"/>
    <col min="3075" max="3075" width="17.6666666666667" style="29" customWidth="1"/>
    <col min="3076" max="3076" width="19.4416666666667" style="29" customWidth="1"/>
    <col min="3077" max="3077" width="13.8833333333333" style="29" customWidth="1"/>
    <col min="3078" max="3329" width="8.33333333333333" style="29"/>
    <col min="3330" max="3330" width="38.5583333333333" style="29" customWidth="1"/>
    <col min="3331" max="3331" width="17.6666666666667" style="29" customWidth="1"/>
    <col min="3332" max="3332" width="19.4416666666667" style="29" customWidth="1"/>
    <col min="3333" max="3333" width="13.8833333333333" style="29" customWidth="1"/>
    <col min="3334" max="3585" width="8.33333333333333" style="29"/>
    <col min="3586" max="3586" width="38.5583333333333" style="29" customWidth="1"/>
    <col min="3587" max="3587" width="17.6666666666667" style="29" customWidth="1"/>
    <col min="3588" max="3588" width="19.4416666666667" style="29" customWidth="1"/>
    <col min="3589" max="3589" width="13.8833333333333" style="29" customWidth="1"/>
    <col min="3590" max="3841" width="8.33333333333333" style="29"/>
    <col min="3842" max="3842" width="38.5583333333333" style="29" customWidth="1"/>
    <col min="3843" max="3843" width="17.6666666666667" style="29" customWidth="1"/>
    <col min="3844" max="3844" width="19.4416666666667" style="29" customWidth="1"/>
    <col min="3845" max="3845" width="13.8833333333333" style="29" customWidth="1"/>
    <col min="3846" max="4097" width="8.33333333333333" style="29"/>
    <col min="4098" max="4098" width="38.5583333333333" style="29" customWidth="1"/>
    <col min="4099" max="4099" width="17.6666666666667" style="29" customWidth="1"/>
    <col min="4100" max="4100" width="19.4416666666667" style="29" customWidth="1"/>
    <col min="4101" max="4101" width="13.8833333333333" style="29" customWidth="1"/>
    <col min="4102" max="4353" width="8.33333333333333" style="29"/>
    <col min="4354" max="4354" width="38.5583333333333" style="29" customWidth="1"/>
    <col min="4355" max="4355" width="17.6666666666667" style="29" customWidth="1"/>
    <col min="4356" max="4356" width="19.4416666666667" style="29" customWidth="1"/>
    <col min="4357" max="4357" width="13.8833333333333" style="29" customWidth="1"/>
    <col min="4358" max="4609" width="8.33333333333333" style="29"/>
    <col min="4610" max="4610" width="38.5583333333333" style="29" customWidth="1"/>
    <col min="4611" max="4611" width="17.6666666666667" style="29" customWidth="1"/>
    <col min="4612" max="4612" width="19.4416666666667" style="29" customWidth="1"/>
    <col min="4613" max="4613" width="13.8833333333333" style="29" customWidth="1"/>
    <col min="4614" max="4865" width="8.33333333333333" style="29"/>
    <col min="4866" max="4866" width="38.5583333333333" style="29" customWidth="1"/>
    <col min="4867" max="4867" width="17.6666666666667" style="29" customWidth="1"/>
    <col min="4868" max="4868" width="19.4416666666667" style="29" customWidth="1"/>
    <col min="4869" max="4869" width="13.8833333333333" style="29" customWidth="1"/>
    <col min="4870" max="5121" width="8.33333333333333" style="29"/>
    <col min="5122" max="5122" width="38.5583333333333" style="29" customWidth="1"/>
    <col min="5123" max="5123" width="17.6666666666667" style="29" customWidth="1"/>
    <col min="5124" max="5124" width="19.4416666666667" style="29" customWidth="1"/>
    <col min="5125" max="5125" width="13.8833333333333" style="29" customWidth="1"/>
    <col min="5126" max="5377" width="8.33333333333333" style="29"/>
    <col min="5378" max="5378" width="38.5583333333333" style="29" customWidth="1"/>
    <col min="5379" max="5379" width="17.6666666666667" style="29" customWidth="1"/>
    <col min="5380" max="5380" width="19.4416666666667" style="29" customWidth="1"/>
    <col min="5381" max="5381" width="13.8833333333333" style="29" customWidth="1"/>
    <col min="5382" max="5633" width="8.33333333333333" style="29"/>
    <col min="5634" max="5634" width="38.5583333333333" style="29" customWidth="1"/>
    <col min="5635" max="5635" width="17.6666666666667" style="29" customWidth="1"/>
    <col min="5636" max="5636" width="19.4416666666667" style="29" customWidth="1"/>
    <col min="5637" max="5637" width="13.8833333333333" style="29" customWidth="1"/>
    <col min="5638" max="5889" width="8.33333333333333" style="29"/>
    <col min="5890" max="5890" width="38.5583333333333" style="29" customWidth="1"/>
    <col min="5891" max="5891" width="17.6666666666667" style="29" customWidth="1"/>
    <col min="5892" max="5892" width="19.4416666666667" style="29" customWidth="1"/>
    <col min="5893" max="5893" width="13.8833333333333" style="29" customWidth="1"/>
    <col min="5894" max="6145" width="8.33333333333333" style="29"/>
    <col min="6146" max="6146" width="38.5583333333333" style="29" customWidth="1"/>
    <col min="6147" max="6147" width="17.6666666666667" style="29" customWidth="1"/>
    <col min="6148" max="6148" width="19.4416666666667" style="29" customWidth="1"/>
    <col min="6149" max="6149" width="13.8833333333333" style="29" customWidth="1"/>
    <col min="6150" max="6401" width="8.33333333333333" style="29"/>
    <col min="6402" max="6402" width="38.5583333333333" style="29" customWidth="1"/>
    <col min="6403" max="6403" width="17.6666666666667" style="29" customWidth="1"/>
    <col min="6404" max="6404" width="19.4416666666667" style="29" customWidth="1"/>
    <col min="6405" max="6405" width="13.8833333333333" style="29" customWidth="1"/>
    <col min="6406" max="6657" width="8.33333333333333" style="29"/>
    <col min="6658" max="6658" width="38.5583333333333" style="29" customWidth="1"/>
    <col min="6659" max="6659" width="17.6666666666667" style="29" customWidth="1"/>
    <col min="6660" max="6660" width="19.4416666666667" style="29" customWidth="1"/>
    <col min="6661" max="6661" width="13.8833333333333" style="29" customWidth="1"/>
    <col min="6662" max="6913" width="8.33333333333333" style="29"/>
    <col min="6914" max="6914" width="38.5583333333333" style="29" customWidth="1"/>
    <col min="6915" max="6915" width="17.6666666666667" style="29" customWidth="1"/>
    <col min="6916" max="6916" width="19.4416666666667" style="29" customWidth="1"/>
    <col min="6917" max="6917" width="13.8833333333333" style="29" customWidth="1"/>
    <col min="6918" max="7169" width="8.33333333333333" style="29"/>
    <col min="7170" max="7170" width="38.5583333333333" style="29" customWidth="1"/>
    <col min="7171" max="7171" width="17.6666666666667" style="29" customWidth="1"/>
    <col min="7172" max="7172" width="19.4416666666667" style="29" customWidth="1"/>
    <col min="7173" max="7173" width="13.8833333333333" style="29" customWidth="1"/>
    <col min="7174" max="7425" width="8.33333333333333" style="29"/>
    <col min="7426" max="7426" width="38.5583333333333" style="29" customWidth="1"/>
    <col min="7427" max="7427" width="17.6666666666667" style="29" customWidth="1"/>
    <col min="7428" max="7428" width="19.4416666666667" style="29" customWidth="1"/>
    <col min="7429" max="7429" width="13.8833333333333" style="29" customWidth="1"/>
    <col min="7430" max="7681" width="8.33333333333333" style="29"/>
    <col min="7682" max="7682" width="38.5583333333333" style="29" customWidth="1"/>
    <col min="7683" max="7683" width="17.6666666666667" style="29" customWidth="1"/>
    <col min="7684" max="7684" width="19.4416666666667" style="29" customWidth="1"/>
    <col min="7685" max="7685" width="13.8833333333333" style="29" customWidth="1"/>
    <col min="7686" max="7937" width="8.33333333333333" style="29"/>
    <col min="7938" max="7938" width="38.5583333333333" style="29" customWidth="1"/>
    <col min="7939" max="7939" width="17.6666666666667" style="29" customWidth="1"/>
    <col min="7940" max="7940" width="19.4416666666667" style="29" customWidth="1"/>
    <col min="7941" max="7941" width="13.8833333333333" style="29" customWidth="1"/>
    <col min="7942" max="8193" width="8.33333333333333" style="29"/>
    <col min="8194" max="8194" width="38.5583333333333" style="29" customWidth="1"/>
    <col min="8195" max="8195" width="17.6666666666667" style="29" customWidth="1"/>
    <col min="8196" max="8196" width="19.4416666666667" style="29" customWidth="1"/>
    <col min="8197" max="8197" width="13.8833333333333" style="29" customWidth="1"/>
    <col min="8198" max="8449" width="8.33333333333333" style="29"/>
    <col min="8450" max="8450" width="38.5583333333333" style="29" customWidth="1"/>
    <col min="8451" max="8451" width="17.6666666666667" style="29" customWidth="1"/>
    <col min="8452" max="8452" width="19.4416666666667" style="29" customWidth="1"/>
    <col min="8453" max="8453" width="13.8833333333333" style="29" customWidth="1"/>
    <col min="8454" max="8705" width="8.33333333333333" style="29"/>
    <col min="8706" max="8706" width="38.5583333333333" style="29" customWidth="1"/>
    <col min="8707" max="8707" width="17.6666666666667" style="29" customWidth="1"/>
    <col min="8708" max="8708" width="19.4416666666667" style="29" customWidth="1"/>
    <col min="8709" max="8709" width="13.8833333333333" style="29" customWidth="1"/>
    <col min="8710" max="8961" width="8.33333333333333" style="29"/>
    <col min="8962" max="8962" width="38.5583333333333" style="29" customWidth="1"/>
    <col min="8963" max="8963" width="17.6666666666667" style="29" customWidth="1"/>
    <col min="8964" max="8964" width="19.4416666666667" style="29" customWidth="1"/>
    <col min="8965" max="8965" width="13.8833333333333" style="29" customWidth="1"/>
    <col min="8966" max="9217" width="8.33333333333333" style="29"/>
    <col min="9218" max="9218" width="38.5583333333333" style="29" customWidth="1"/>
    <col min="9219" max="9219" width="17.6666666666667" style="29" customWidth="1"/>
    <col min="9220" max="9220" width="19.4416666666667" style="29" customWidth="1"/>
    <col min="9221" max="9221" width="13.8833333333333" style="29" customWidth="1"/>
    <col min="9222" max="9473" width="8.33333333333333" style="29"/>
    <col min="9474" max="9474" width="38.5583333333333" style="29" customWidth="1"/>
    <col min="9475" max="9475" width="17.6666666666667" style="29" customWidth="1"/>
    <col min="9476" max="9476" width="19.4416666666667" style="29" customWidth="1"/>
    <col min="9477" max="9477" width="13.8833333333333" style="29" customWidth="1"/>
    <col min="9478" max="9729" width="8.33333333333333" style="29"/>
    <col min="9730" max="9730" width="38.5583333333333" style="29" customWidth="1"/>
    <col min="9731" max="9731" width="17.6666666666667" style="29" customWidth="1"/>
    <col min="9732" max="9732" width="19.4416666666667" style="29" customWidth="1"/>
    <col min="9733" max="9733" width="13.8833333333333" style="29" customWidth="1"/>
    <col min="9734" max="9985" width="8.33333333333333" style="29"/>
    <col min="9986" max="9986" width="38.5583333333333" style="29" customWidth="1"/>
    <col min="9987" max="9987" width="17.6666666666667" style="29" customWidth="1"/>
    <col min="9988" max="9988" width="19.4416666666667" style="29" customWidth="1"/>
    <col min="9989" max="9989" width="13.8833333333333" style="29" customWidth="1"/>
    <col min="9990" max="10241" width="8.33333333333333" style="29"/>
    <col min="10242" max="10242" width="38.5583333333333" style="29" customWidth="1"/>
    <col min="10243" max="10243" width="17.6666666666667" style="29" customWidth="1"/>
    <col min="10244" max="10244" width="19.4416666666667" style="29" customWidth="1"/>
    <col min="10245" max="10245" width="13.8833333333333" style="29" customWidth="1"/>
    <col min="10246" max="10497" width="8.33333333333333" style="29"/>
    <col min="10498" max="10498" width="38.5583333333333" style="29" customWidth="1"/>
    <col min="10499" max="10499" width="17.6666666666667" style="29" customWidth="1"/>
    <col min="10500" max="10500" width="19.4416666666667" style="29" customWidth="1"/>
    <col min="10501" max="10501" width="13.8833333333333" style="29" customWidth="1"/>
    <col min="10502" max="10753" width="8.33333333333333" style="29"/>
    <col min="10754" max="10754" width="38.5583333333333" style="29" customWidth="1"/>
    <col min="10755" max="10755" width="17.6666666666667" style="29" customWidth="1"/>
    <col min="10756" max="10756" width="19.4416666666667" style="29" customWidth="1"/>
    <col min="10757" max="10757" width="13.8833333333333" style="29" customWidth="1"/>
    <col min="10758" max="11009" width="8.33333333333333" style="29"/>
    <col min="11010" max="11010" width="38.5583333333333" style="29" customWidth="1"/>
    <col min="11011" max="11011" width="17.6666666666667" style="29" customWidth="1"/>
    <col min="11012" max="11012" width="19.4416666666667" style="29" customWidth="1"/>
    <col min="11013" max="11013" width="13.8833333333333" style="29" customWidth="1"/>
    <col min="11014" max="11265" width="8.33333333333333" style="29"/>
    <col min="11266" max="11266" width="38.5583333333333" style="29" customWidth="1"/>
    <col min="11267" max="11267" width="17.6666666666667" style="29" customWidth="1"/>
    <col min="11268" max="11268" width="19.4416666666667" style="29" customWidth="1"/>
    <col min="11269" max="11269" width="13.8833333333333" style="29" customWidth="1"/>
    <col min="11270" max="11521" width="8.33333333333333" style="29"/>
    <col min="11522" max="11522" width="38.5583333333333" style="29" customWidth="1"/>
    <col min="11523" max="11523" width="17.6666666666667" style="29" customWidth="1"/>
    <col min="11524" max="11524" width="19.4416666666667" style="29" customWidth="1"/>
    <col min="11525" max="11525" width="13.8833333333333" style="29" customWidth="1"/>
    <col min="11526" max="11777" width="8.33333333333333" style="29"/>
    <col min="11778" max="11778" width="38.5583333333333" style="29" customWidth="1"/>
    <col min="11779" max="11779" width="17.6666666666667" style="29" customWidth="1"/>
    <col min="11780" max="11780" width="19.4416666666667" style="29" customWidth="1"/>
    <col min="11781" max="11781" width="13.8833333333333" style="29" customWidth="1"/>
    <col min="11782" max="12033" width="8.33333333333333" style="29"/>
    <col min="12034" max="12034" width="38.5583333333333" style="29" customWidth="1"/>
    <col min="12035" max="12035" width="17.6666666666667" style="29" customWidth="1"/>
    <col min="12036" max="12036" width="19.4416666666667" style="29" customWidth="1"/>
    <col min="12037" max="12037" width="13.8833333333333" style="29" customWidth="1"/>
    <col min="12038" max="12289" width="8.33333333333333" style="29"/>
    <col min="12290" max="12290" width="38.5583333333333" style="29" customWidth="1"/>
    <col min="12291" max="12291" width="17.6666666666667" style="29" customWidth="1"/>
    <col min="12292" max="12292" width="19.4416666666667" style="29" customWidth="1"/>
    <col min="12293" max="12293" width="13.8833333333333" style="29" customWidth="1"/>
    <col min="12294" max="12545" width="8.33333333333333" style="29"/>
    <col min="12546" max="12546" width="38.5583333333333" style="29" customWidth="1"/>
    <col min="12547" max="12547" width="17.6666666666667" style="29" customWidth="1"/>
    <col min="12548" max="12548" width="19.4416666666667" style="29" customWidth="1"/>
    <col min="12549" max="12549" width="13.8833333333333" style="29" customWidth="1"/>
    <col min="12550" max="12801" width="8.33333333333333" style="29"/>
    <col min="12802" max="12802" width="38.5583333333333" style="29" customWidth="1"/>
    <col min="12803" max="12803" width="17.6666666666667" style="29" customWidth="1"/>
    <col min="12804" max="12804" width="19.4416666666667" style="29" customWidth="1"/>
    <col min="12805" max="12805" width="13.8833333333333" style="29" customWidth="1"/>
    <col min="12806" max="13057" width="8.33333333333333" style="29"/>
    <col min="13058" max="13058" width="38.5583333333333" style="29" customWidth="1"/>
    <col min="13059" max="13059" width="17.6666666666667" style="29" customWidth="1"/>
    <col min="13060" max="13060" width="19.4416666666667" style="29" customWidth="1"/>
    <col min="13061" max="13061" width="13.8833333333333" style="29" customWidth="1"/>
    <col min="13062" max="13313" width="8.33333333333333" style="29"/>
    <col min="13314" max="13314" width="38.5583333333333" style="29" customWidth="1"/>
    <col min="13315" max="13315" width="17.6666666666667" style="29" customWidth="1"/>
    <col min="13316" max="13316" width="19.4416666666667" style="29" customWidth="1"/>
    <col min="13317" max="13317" width="13.8833333333333" style="29" customWidth="1"/>
    <col min="13318" max="13569" width="8.33333333333333" style="29"/>
    <col min="13570" max="13570" width="38.5583333333333" style="29" customWidth="1"/>
    <col min="13571" max="13571" width="17.6666666666667" style="29" customWidth="1"/>
    <col min="13572" max="13572" width="19.4416666666667" style="29" customWidth="1"/>
    <col min="13573" max="13573" width="13.8833333333333" style="29" customWidth="1"/>
    <col min="13574" max="13825" width="8.33333333333333" style="29"/>
    <col min="13826" max="13826" width="38.5583333333333" style="29" customWidth="1"/>
    <col min="13827" max="13827" width="17.6666666666667" style="29" customWidth="1"/>
    <col min="13828" max="13828" width="19.4416666666667" style="29" customWidth="1"/>
    <col min="13829" max="13829" width="13.8833333333333" style="29" customWidth="1"/>
    <col min="13830" max="14081" width="8.33333333333333" style="29"/>
    <col min="14082" max="14082" width="38.5583333333333" style="29" customWidth="1"/>
    <col min="14083" max="14083" width="17.6666666666667" style="29" customWidth="1"/>
    <col min="14084" max="14084" width="19.4416666666667" style="29" customWidth="1"/>
    <col min="14085" max="14085" width="13.8833333333333" style="29" customWidth="1"/>
    <col min="14086" max="14337" width="8.33333333333333" style="29"/>
    <col min="14338" max="14338" width="38.5583333333333" style="29" customWidth="1"/>
    <col min="14339" max="14339" width="17.6666666666667" style="29" customWidth="1"/>
    <col min="14340" max="14340" width="19.4416666666667" style="29" customWidth="1"/>
    <col min="14341" max="14341" width="13.8833333333333" style="29" customWidth="1"/>
    <col min="14342" max="14593" width="8.33333333333333" style="29"/>
    <col min="14594" max="14594" width="38.5583333333333" style="29" customWidth="1"/>
    <col min="14595" max="14595" width="17.6666666666667" style="29" customWidth="1"/>
    <col min="14596" max="14596" width="19.4416666666667" style="29" customWidth="1"/>
    <col min="14597" max="14597" width="13.8833333333333" style="29" customWidth="1"/>
    <col min="14598" max="14849" width="8.33333333333333" style="29"/>
    <col min="14850" max="14850" width="38.5583333333333" style="29" customWidth="1"/>
    <col min="14851" max="14851" width="17.6666666666667" style="29" customWidth="1"/>
    <col min="14852" max="14852" width="19.4416666666667" style="29" customWidth="1"/>
    <col min="14853" max="14853" width="13.8833333333333" style="29" customWidth="1"/>
    <col min="14854" max="15105" width="8.33333333333333" style="29"/>
    <col min="15106" max="15106" width="38.5583333333333" style="29" customWidth="1"/>
    <col min="15107" max="15107" width="17.6666666666667" style="29" customWidth="1"/>
    <col min="15108" max="15108" width="19.4416666666667" style="29" customWidth="1"/>
    <col min="15109" max="15109" width="13.8833333333333" style="29" customWidth="1"/>
    <col min="15110" max="15361" width="8.33333333333333" style="29"/>
    <col min="15362" max="15362" width="38.5583333333333" style="29" customWidth="1"/>
    <col min="15363" max="15363" width="17.6666666666667" style="29" customWidth="1"/>
    <col min="15364" max="15364" width="19.4416666666667" style="29" customWidth="1"/>
    <col min="15365" max="15365" width="13.8833333333333" style="29" customWidth="1"/>
    <col min="15366" max="15617" width="8.33333333333333" style="29"/>
    <col min="15618" max="15618" width="38.5583333333333" style="29" customWidth="1"/>
    <col min="15619" max="15619" width="17.6666666666667" style="29" customWidth="1"/>
    <col min="15620" max="15620" width="19.4416666666667" style="29" customWidth="1"/>
    <col min="15621" max="15621" width="13.8833333333333" style="29" customWidth="1"/>
    <col min="15622" max="15873" width="8.33333333333333" style="29"/>
    <col min="15874" max="15874" width="38.5583333333333" style="29" customWidth="1"/>
    <col min="15875" max="15875" width="17.6666666666667" style="29" customWidth="1"/>
    <col min="15876" max="15876" width="19.4416666666667" style="29" customWidth="1"/>
    <col min="15877" max="15877" width="13.8833333333333" style="29" customWidth="1"/>
    <col min="15878" max="16129" width="8.33333333333333" style="29"/>
    <col min="16130" max="16130" width="38.5583333333333" style="29" customWidth="1"/>
    <col min="16131" max="16131" width="17.6666666666667" style="29" customWidth="1"/>
    <col min="16132" max="16132" width="19.4416666666667" style="29" customWidth="1"/>
    <col min="16133" max="16133" width="13.8833333333333" style="29" customWidth="1"/>
    <col min="16134" max="16384" width="8.33333333333333" style="29"/>
  </cols>
  <sheetData>
    <row r="1" customHeight="1" spans="5:5">
      <c r="E1" s="26" t="s">
        <v>546</v>
      </c>
    </row>
    <row r="2" ht="46.95" customHeight="1" spans="2:5">
      <c r="B2" s="30" t="s">
        <v>547</v>
      </c>
      <c r="C2" s="30"/>
      <c r="D2" s="30"/>
      <c r="E2" s="30"/>
    </row>
    <row r="3" ht="25.05" customHeight="1" spans="2:6">
      <c r="B3" s="31" t="s">
        <v>34</v>
      </c>
      <c r="C3" s="32"/>
      <c r="D3" s="32"/>
      <c r="E3" s="33" t="s">
        <v>35</v>
      </c>
      <c r="F3" s="33"/>
    </row>
    <row r="4" customHeight="1" spans="2:5">
      <c r="B4" s="34" t="s">
        <v>548</v>
      </c>
      <c r="C4" s="34" t="s">
        <v>549</v>
      </c>
      <c r="D4" s="34" t="s">
        <v>550</v>
      </c>
      <c r="E4" s="34" t="s">
        <v>551</v>
      </c>
    </row>
    <row r="5" s="28" customFormat="1" customHeight="1" spans="2:5">
      <c r="B5" s="35" t="s">
        <v>552</v>
      </c>
      <c r="C5" s="35"/>
      <c r="D5" s="35"/>
      <c r="E5" s="35"/>
    </row>
    <row r="6" s="28" customFormat="1" customHeight="1" spans="2:5">
      <c r="B6" s="35" t="s">
        <v>553</v>
      </c>
      <c r="C6" s="36">
        <v>1</v>
      </c>
      <c r="D6" s="35"/>
      <c r="E6" s="35">
        <v>1426.39</v>
      </c>
    </row>
    <row r="7" s="28" customFormat="1" customHeight="1" spans="2:5">
      <c r="B7" s="37" t="s">
        <v>554</v>
      </c>
      <c r="C7" s="36">
        <v>2</v>
      </c>
      <c r="D7" s="35"/>
      <c r="E7" s="35">
        <v>1426.39</v>
      </c>
    </row>
    <row r="8" customHeight="1" spans="2:5">
      <c r="B8" s="38" t="s">
        <v>555</v>
      </c>
      <c r="C8" s="36">
        <v>3</v>
      </c>
      <c r="D8" s="39">
        <v>8255.7</v>
      </c>
      <c r="E8" s="39">
        <v>1126.03</v>
      </c>
    </row>
    <row r="9" customHeight="1" spans="2:5">
      <c r="B9" s="38" t="s">
        <v>556</v>
      </c>
      <c r="C9" s="36">
        <v>4</v>
      </c>
      <c r="D9" s="39">
        <v>8234.7</v>
      </c>
      <c r="E9" s="39">
        <v>970.94</v>
      </c>
    </row>
    <row r="10" customHeight="1" spans="2:5">
      <c r="B10" s="38" t="s">
        <v>557</v>
      </c>
      <c r="C10" s="36">
        <v>5</v>
      </c>
      <c r="D10" s="39">
        <v>78</v>
      </c>
      <c r="E10" s="39">
        <v>98.98</v>
      </c>
    </row>
    <row r="11" customHeight="1" spans="2:5">
      <c r="B11" s="38" t="s">
        <v>558</v>
      </c>
      <c r="C11" s="36">
        <v>6</v>
      </c>
      <c r="D11" s="39">
        <v>3</v>
      </c>
      <c r="E11" s="39">
        <v>29.34</v>
      </c>
    </row>
    <row r="12" customHeight="1" spans="2:5">
      <c r="B12" s="38" t="s">
        <v>559</v>
      </c>
      <c r="C12" s="36">
        <v>7</v>
      </c>
      <c r="D12" s="39"/>
      <c r="E12" s="39"/>
    </row>
    <row r="13" customHeight="1" spans="2:5">
      <c r="B13" s="38" t="s">
        <v>560</v>
      </c>
      <c r="C13" s="36">
        <v>8</v>
      </c>
      <c r="D13" s="39">
        <v>21</v>
      </c>
      <c r="E13" s="39">
        <v>170.22</v>
      </c>
    </row>
    <row r="14" customHeight="1" spans="2:5">
      <c r="B14" s="38" t="s">
        <v>561</v>
      </c>
      <c r="C14" s="36">
        <v>9</v>
      </c>
      <c r="D14" s="39"/>
      <c r="E14" s="39"/>
    </row>
    <row r="15" customHeight="1" spans="2:5">
      <c r="B15" s="38" t="s">
        <v>562</v>
      </c>
      <c r="C15" s="36">
        <v>10</v>
      </c>
      <c r="D15" s="39">
        <v>1</v>
      </c>
      <c r="E15" s="39">
        <v>14.9</v>
      </c>
    </row>
    <row r="16" customHeight="1" spans="2:5">
      <c r="B16" s="38" t="s">
        <v>563</v>
      </c>
      <c r="C16" s="36">
        <v>11</v>
      </c>
      <c r="D16" s="39"/>
      <c r="E16" s="39"/>
    </row>
    <row r="17" customHeight="1" spans="2:5">
      <c r="B17" s="38" t="s">
        <v>564</v>
      </c>
      <c r="C17" s="36">
        <v>12</v>
      </c>
      <c r="D17" s="39"/>
      <c r="E17" s="39"/>
    </row>
    <row r="18" customHeight="1" spans="2:5">
      <c r="B18" s="38" t="s">
        <v>565</v>
      </c>
      <c r="C18" s="36">
        <v>13</v>
      </c>
      <c r="D18" s="39">
        <v>224</v>
      </c>
      <c r="E18" s="39">
        <v>16.26</v>
      </c>
    </row>
    <row r="19" customHeight="1" spans="2:5">
      <c r="B19" s="40" t="s">
        <v>566</v>
      </c>
      <c r="C19" s="41">
        <v>14</v>
      </c>
      <c r="D19" s="42"/>
      <c r="E19" s="42"/>
    </row>
    <row r="20" customHeight="1" spans="2:5">
      <c r="B20" s="43" t="s">
        <v>567</v>
      </c>
      <c r="C20" s="44">
        <v>15</v>
      </c>
      <c r="D20" s="45">
        <v>0</v>
      </c>
      <c r="E20" s="45">
        <v>0</v>
      </c>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dimension ref="A1:AD50"/>
  <sheetViews>
    <sheetView topLeftCell="H3" workbookViewId="0">
      <selection activeCell="R12" sqref="R12"/>
    </sheetView>
  </sheetViews>
  <sheetFormatPr defaultColWidth="9.775" defaultRowHeight="13.5"/>
  <cols>
    <col min="1" max="1" width="5.75" style="2" customWidth="1"/>
    <col min="2" max="2" width="4.25" style="2" customWidth="1"/>
    <col min="3" max="3" width="4.125" style="2" customWidth="1"/>
    <col min="4" max="4" width="7.125" style="2" customWidth="1"/>
    <col min="5" max="5" width="15.875" style="2" customWidth="1"/>
    <col min="6" max="6" width="11.25" style="2" customWidth="1"/>
    <col min="7" max="7" width="14.5" style="4" customWidth="1"/>
    <col min="8" max="8" width="29.625" style="2" customWidth="1"/>
    <col min="9" max="10" width="11.375" style="2" customWidth="1"/>
    <col min="11" max="11" width="7.5" style="5" customWidth="1"/>
    <col min="12" max="12" width="6.625" style="5" customWidth="1"/>
    <col min="13" max="13" width="8.875" style="5" customWidth="1"/>
    <col min="14" max="14" width="8.5" style="2" customWidth="1"/>
    <col min="15" max="15" width="8.75" style="2" customWidth="1"/>
    <col min="16" max="16" width="9.5" style="2" customWidth="1"/>
    <col min="17" max="17" width="9.125" style="2" customWidth="1"/>
    <col min="18" max="20" width="9.75" style="2" customWidth="1"/>
    <col min="21" max="23" width="8.75" style="2" customWidth="1"/>
    <col min="24" max="29" width="4.875" style="2" customWidth="1"/>
    <col min="30" max="30" width="10.375" style="2" customWidth="1"/>
    <col min="31" max="32" width="9.775" style="2" customWidth="1"/>
    <col min="33" max="16384" width="9.775" style="2"/>
  </cols>
  <sheetData>
    <row r="1" ht="16.35" customHeight="1" spans="1:30">
      <c r="A1" s="6"/>
      <c r="AD1" s="26" t="s">
        <v>568</v>
      </c>
    </row>
    <row r="2" ht="43.95" customHeight="1" spans="1:30">
      <c r="A2" s="7" t="s">
        <v>32</v>
      </c>
      <c r="B2" s="7"/>
      <c r="C2" s="7"/>
      <c r="D2" s="7"/>
      <c r="E2" s="7"/>
      <c r="F2" s="7"/>
      <c r="G2" s="7"/>
      <c r="H2" s="7"/>
      <c r="I2" s="7"/>
      <c r="J2" s="7"/>
      <c r="K2" s="7"/>
      <c r="L2" s="7"/>
      <c r="M2" s="7"/>
      <c r="N2" s="7"/>
      <c r="O2" s="7"/>
      <c r="P2" s="7"/>
      <c r="Q2" s="7"/>
      <c r="R2" s="7"/>
      <c r="S2" s="7"/>
      <c r="T2" s="7"/>
      <c r="U2" s="7"/>
      <c r="V2" s="7"/>
      <c r="W2" s="7"/>
      <c r="X2" s="7"/>
      <c r="Y2" s="7"/>
      <c r="Z2" s="7"/>
      <c r="AA2" s="7"/>
      <c r="AB2" s="7"/>
      <c r="AC2" s="7"/>
      <c r="AD2" s="7"/>
    </row>
    <row r="3" ht="21.6" customHeight="1" spans="1:30">
      <c r="A3" s="8" t="s">
        <v>34</v>
      </c>
      <c r="B3" s="8"/>
      <c r="C3" s="8"/>
      <c r="D3" s="8"/>
      <c r="E3" s="8"/>
      <c r="F3" s="8"/>
      <c r="G3" s="8"/>
      <c r="H3" s="8"/>
      <c r="I3" s="8"/>
      <c r="J3" s="8"/>
      <c r="K3" s="19"/>
      <c r="L3" s="19"/>
      <c r="M3" s="19"/>
      <c r="N3" s="8"/>
      <c r="O3" s="8"/>
      <c r="P3" s="8"/>
      <c r="Q3" s="8"/>
      <c r="R3" s="8"/>
      <c r="S3" s="8"/>
      <c r="T3" s="8"/>
      <c r="U3" s="8"/>
      <c r="V3" s="8"/>
      <c r="W3" s="8"/>
      <c r="X3" s="8"/>
      <c r="Y3" s="8"/>
      <c r="Z3" s="8"/>
      <c r="AA3" s="8"/>
      <c r="AB3" s="8"/>
      <c r="AC3" s="8"/>
      <c r="AD3" s="8"/>
    </row>
    <row r="4" ht="21.6" customHeight="1" spans="1:30">
      <c r="A4" s="8"/>
      <c r="B4" s="8"/>
      <c r="C4" s="8"/>
      <c r="D4" s="8"/>
      <c r="E4" s="8"/>
      <c r="AB4" s="27" t="s">
        <v>35</v>
      </c>
      <c r="AC4" s="27"/>
      <c r="AD4" s="27"/>
    </row>
    <row r="5" s="1" customFormat="1" ht="34.5" customHeight="1" spans="1:30">
      <c r="A5" s="9" t="s">
        <v>161</v>
      </c>
      <c r="B5" s="9"/>
      <c r="C5" s="9"/>
      <c r="D5" s="9" t="s">
        <v>209</v>
      </c>
      <c r="E5" s="9" t="s">
        <v>362</v>
      </c>
      <c r="F5" s="9" t="s">
        <v>569</v>
      </c>
      <c r="G5" s="9" t="s">
        <v>570</v>
      </c>
      <c r="H5" s="9" t="s">
        <v>571</v>
      </c>
      <c r="I5" s="9" t="s">
        <v>572</v>
      </c>
      <c r="J5" s="9" t="s">
        <v>573</v>
      </c>
      <c r="K5" s="9" t="s">
        <v>574</v>
      </c>
      <c r="L5" s="9" t="s">
        <v>575</v>
      </c>
      <c r="M5" s="9" t="s">
        <v>576</v>
      </c>
      <c r="N5" s="9" t="s">
        <v>577</v>
      </c>
      <c r="O5" s="9"/>
      <c r="P5" s="9"/>
      <c r="Q5" s="9"/>
      <c r="R5" s="9"/>
      <c r="S5" s="9"/>
      <c r="T5" s="9"/>
      <c r="U5" s="9"/>
      <c r="V5" s="9"/>
      <c r="W5" s="9"/>
      <c r="X5" s="9"/>
      <c r="Y5" s="9"/>
      <c r="Z5" s="9"/>
      <c r="AA5" s="9"/>
      <c r="AB5" s="9"/>
      <c r="AC5" s="9"/>
      <c r="AD5" s="9" t="s">
        <v>412</v>
      </c>
    </row>
    <row r="6" s="1" customFormat="1" ht="35.4" customHeight="1" spans="1:30">
      <c r="A6" s="9" t="s">
        <v>169</v>
      </c>
      <c r="B6" s="9" t="s">
        <v>170</v>
      </c>
      <c r="C6" s="9" t="s">
        <v>171</v>
      </c>
      <c r="D6" s="9"/>
      <c r="E6" s="9"/>
      <c r="F6" s="9"/>
      <c r="G6" s="9"/>
      <c r="H6" s="9"/>
      <c r="I6" s="9"/>
      <c r="J6" s="9"/>
      <c r="K6" s="9"/>
      <c r="L6" s="9"/>
      <c r="M6" s="9"/>
      <c r="N6" s="9" t="s">
        <v>323</v>
      </c>
      <c r="O6" s="9" t="s">
        <v>578</v>
      </c>
      <c r="P6" s="9"/>
      <c r="Q6" s="9"/>
      <c r="R6" s="9" t="s">
        <v>526</v>
      </c>
      <c r="S6" s="9" t="s">
        <v>144</v>
      </c>
      <c r="T6" s="9" t="s">
        <v>579</v>
      </c>
      <c r="U6" s="9" t="s">
        <v>580</v>
      </c>
      <c r="V6" s="9"/>
      <c r="W6" s="9"/>
      <c r="X6" s="9" t="s">
        <v>148</v>
      </c>
      <c r="Y6" s="9" t="s">
        <v>149</v>
      </c>
      <c r="Z6" s="9" t="s">
        <v>150</v>
      </c>
      <c r="AA6" s="9" t="s">
        <v>151</v>
      </c>
      <c r="AB6" s="9" t="s">
        <v>152</v>
      </c>
      <c r="AC6" s="9" t="s">
        <v>132</v>
      </c>
      <c r="AD6" s="9"/>
    </row>
    <row r="7" s="1" customFormat="1" ht="45" spans="1:30">
      <c r="A7" s="9"/>
      <c r="B7" s="9"/>
      <c r="C7" s="9"/>
      <c r="D7" s="9"/>
      <c r="E7" s="9"/>
      <c r="F7" s="9"/>
      <c r="G7" s="9"/>
      <c r="H7" s="9"/>
      <c r="I7" s="9"/>
      <c r="J7" s="9"/>
      <c r="K7" s="9"/>
      <c r="L7" s="9"/>
      <c r="M7" s="9"/>
      <c r="N7" s="9"/>
      <c r="O7" s="9" t="s">
        <v>581</v>
      </c>
      <c r="P7" s="9" t="s">
        <v>392</v>
      </c>
      <c r="Q7" s="9" t="s">
        <v>248</v>
      </c>
      <c r="R7" s="9"/>
      <c r="S7" s="9"/>
      <c r="T7" s="9"/>
      <c r="U7" s="9" t="s">
        <v>154</v>
      </c>
      <c r="V7" s="9" t="s">
        <v>155</v>
      </c>
      <c r="W7" s="9" t="s">
        <v>156</v>
      </c>
      <c r="X7" s="9"/>
      <c r="Y7" s="9"/>
      <c r="Z7" s="9"/>
      <c r="AA7" s="9"/>
      <c r="AB7" s="9"/>
      <c r="AC7" s="9"/>
      <c r="AD7" s="9"/>
    </row>
    <row r="8" s="2" customFormat="1" ht="28.5" customHeight="1" spans="1:30">
      <c r="A8" s="10"/>
      <c r="B8" s="10"/>
      <c r="C8" s="11"/>
      <c r="D8" s="11"/>
      <c r="E8" s="9" t="s">
        <v>139</v>
      </c>
      <c r="F8" s="11"/>
      <c r="G8" s="11"/>
      <c r="H8" s="11"/>
      <c r="I8" s="11"/>
      <c r="J8" s="11"/>
      <c r="K8" s="9"/>
      <c r="L8" s="9"/>
      <c r="M8" s="20">
        <v>327</v>
      </c>
      <c r="N8" s="20">
        <v>327</v>
      </c>
      <c r="O8" s="20">
        <v>327</v>
      </c>
      <c r="P8" s="20">
        <v>327</v>
      </c>
      <c r="Q8" s="24"/>
      <c r="R8" s="24"/>
      <c r="S8" s="24"/>
      <c r="T8" s="24"/>
      <c r="U8" s="24"/>
      <c r="V8" s="24"/>
      <c r="W8" s="24"/>
      <c r="X8" s="24"/>
      <c r="Y8" s="24"/>
      <c r="Z8" s="24"/>
      <c r="AA8" s="24"/>
      <c r="AB8" s="24"/>
      <c r="AC8" s="24"/>
      <c r="AD8" s="11"/>
    </row>
    <row r="9" s="2" customFormat="1" ht="28.5" customHeight="1" spans="1:30">
      <c r="A9" s="10"/>
      <c r="B9" s="10"/>
      <c r="C9" s="11"/>
      <c r="D9" s="12">
        <v>417</v>
      </c>
      <c r="E9" s="9" t="s">
        <v>3</v>
      </c>
      <c r="F9" s="11"/>
      <c r="G9" s="13"/>
      <c r="H9" s="11"/>
      <c r="I9" s="11"/>
      <c r="J9" s="11"/>
      <c r="K9" s="9"/>
      <c r="L9" s="9"/>
      <c r="M9" s="20">
        <f>M8</f>
        <v>327</v>
      </c>
      <c r="N9" s="20">
        <f>N8</f>
        <v>327</v>
      </c>
      <c r="O9" s="20">
        <f>O8</f>
        <v>327</v>
      </c>
      <c r="P9" s="20">
        <f>P8</f>
        <v>327</v>
      </c>
      <c r="Q9" s="24"/>
      <c r="R9" s="24"/>
      <c r="S9" s="24"/>
      <c r="T9" s="24"/>
      <c r="U9" s="24"/>
      <c r="V9" s="24"/>
      <c r="W9" s="24"/>
      <c r="X9" s="24"/>
      <c r="Y9" s="24"/>
      <c r="Z9" s="24"/>
      <c r="AA9" s="24"/>
      <c r="AB9" s="24"/>
      <c r="AC9" s="24"/>
      <c r="AD9" s="11"/>
    </row>
    <row r="10" s="2" customFormat="1" ht="28.5" customHeight="1" spans="1:30">
      <c r="A10" s="10"/>
      <c r="B10" s="10"/>
      <c r="C10" s="11"/>
      <c r="D10" s="12">
        <v>417001</v>
      </c>
      <c r="E10" s="9" t="s">
        <v>3</v>
      </c>
      <c r="F10" s="11"/>
      <c r="G10" s="13"/>
      <c r="H10" s="11"/>
      <c r="I10" s="11"/>
      <c r="J10" s="11"/>
      <c r="K10" s="9"/>
      <c r="L10" s="9"/>
      <c r="M10" s="20">
        <f>M9</f>
        <v>327</v>
      </c>
      <c r="N10" s="20">
        <f>N9</f>
        <v>327</v>
      </c>
      <c r="O10" s="20">
        <f>O9</f>
        <v>327</v>
      </c>
      <c r="P10" s="20">
        <f>P9</f>
        <v>327</v>
      </c>
      <c r="Q10" s="24"/>
      <c r="R10" s="24"/>
      <c r="S10" s="24"/>
      <c r="T10" s="24"/>
      <c r="U10" s="24"/>
      <c r="V10" s="24"/>
      <c r="W10" s="24"/>
      <c r="X10" s="24"/>
      <c r="Y10" s="24"/>
      <c r="Z10" s="24"/>
      <c r="AA10" s="24"/>
      <c r="AB10" s="24"/>
      <c r="AC10" s="24"/>
      <c r="AD10" s="11"/>
    </row>
    <row r="11" s="3" customFormat="1" ht="28.5" customHeight="1" spans="1:30">
      <c r="A11" s="14" t="s">
        <v>193</v>
      </c>
      <c r="B11" s="14" t="s">
        <v>227</v>
      </c>
      <c r="C11" s="14" t="s">
        <v>231</v>
      </c>
      <c r="D11" s="15">
        <v>417001</v>
      </c>
      <c r="E11" s="15" t="s">
        <v>3</v>
      </c>
      <c r="F11" s="16" t="s">
        <v>582</v>
      </c>
      <c r="G11" s="17" t="s">
        <v>583</v>
      </c>
      <c r="H11" s="15" t="s">
        <v>584</v>
      </c>
      <c r="I11" s="16">
        <v>2025.01</v>
      </c>
      <c r="J11" s="16">
        <v>2025.12</v>
      </c>
      <c r="K11" s="16">
        <v>1</v>
      </c>
      <c r="L11" s="16" t="s">
        <v>171</v>
      </c>
      <c r="M11" s="21">
        <v>5</v>
      </c>
      <c r="N11" s="21">
        <v>5</v>
      </c>
      <c r="O11" s="21">
        <v>5</v>
      </c>
      <c r="P11" s="21">
        <v>5</v>
      </c>
      <c r="Q11" s="25"/>
      <c r="R11" s="25"/>
      <c r="S11" s="25"/>
      <c r="T11" s="25"/>
      <c r="U11" s="25"/>
      <c r="V11" s="25"/>
      <c r="W11" s="25"/>
      <c r="X11" s="25"/>
      <c r="Y11" s="25"/>
      <c r="Z11" s="25"/>
      <c r="AA11" s="25"/>
      <c r="AB11" s="25"/>
      <c r="AC11" s="25"/>
      <c r="AD11" s="15"/>
    </row>
    <row r="12" s="3" customFormat="1" ht="28.5" customHeight="1" spans="1:30">
      <c r="A12" s="14" t="s">
        <v>193</v>
      </c>
      <c r="B12" s="14" t="s">
        <v>227</v>
      </c>
      <c r="C12" s="14" t="s">
        <v>231</v>
      </c>
      <c r="D12" s="15">
        <v>417001</v>
      </c>
      <c r="E12" s="15" t="s">
        <v>3</v>
      </c>
      <c r="F12" s="16" t="s">
        <v>582</v>
      </c>
      <c r="G12" s="17" t="s">
        <v>585</v>
      </c>
      <c r="H12" s="18" t="s">
        <v>586</v>
      </c>
      <c r="I12" s="16">
        <v>2025.01</v>
      </c>
      <c r="J12" s="16">
        <v>2025.12</v>
      </c>
      <c r="K12" s="22">
        <v>1</v>
      </c>
      <c r="L12" s="22" t="s">
        <v>504</v>
      </c>
      <c r="M12" s="23">
        <v>10</v>
      </c>
      <c r="N12" s="21">
        <v>10</v>
      </c>
      <c r="O12" s="21">
        <v>10</v>
      </c>
      <c r="P12" s="21">
        <v>10</v>
      </c>
      <c r="Q12" s="25"/>
      <c r="R12" s="25"/>
      <c r="S12" s="25"/>
      <c r="T12" s="25"/>
      <c r="U12" s="25"/>
      <c r="V12" s="25"/>
      <c r="W12" s="25"/>
      <c r="X12" s="25"/>
      <c r="Y12" s="25"/>
      <c r="Z12" s="25"/>
      <c r="AA12" s="25"/>
      <c r="AB12" s="25"/>
      <c r="AC12" s="25"/>
      <c r="AD12" s="15"/>
    </row>
    <row r="13" s="3" customFormat="1" ht="28.5" customHeight="1" spans="1:30">
      <c r="A13" s="14" t="s">
        <v>193</v>
      </c>
      <c r="B13" s="14" t="s">
        <v>227</v>
      </c>
      <c r="C13" s="14" t="s">
        <v>231</v>
      </c>
      <c r="D13" s="15">
        <v>417001</v>
      </c>
      <c r="E13" s="15" t="s">
        <v>3</v>
      </c>
      <c r="F13" s="16" t="s">
        <v>582</v>
      </c>
      <c r="G13" s="17" t="s">
        <v>587</v>
      </c>
      <c r="H13" s="18" t="s">
        <v>588</v>
      </c>
      <c r="I13" s="16">
        <v>2025.01</v>
      </c>
      <c r="J13" s="16">
        <v>2025.12</v>
      </c>
      <c r="K13" s="22">
        <v>1</v>
      </c>
      <c r="L13" s="22" t="s">
        <v>504</v>
      </c>
      <c r="M13" s="23">
        <v>5</v>
      </c>
      <c r="N13" s="21">
        <v>5</v>
      </c>
      <c r="O13" s="21">
        <v>5</v>
      </c>
      <c r="P13" s="21">
        <v>5</v>
      </c>
      <c r="Q13" s="25"/>
      <c r="R13" s="25"/>
      <c r="S13" s="25"/>
      <c r="T13" s="25"/>
      <c r="U13" s="25"/>
      <c r="V13" s="25"/>
      <c r="W13" s="25"/>
      <c r="X13" s="25"/>
      <c r="Y13" s="25"/>
      <c r="Z13" s="25"/>
      <c r="AA13" s="25"/>
      <c r="AB13" s="25"/>
      <c r="AC13" s="25"/>
      <c r="AD13" s="15"/>
    </row>
    <row r="14" s="3" customFormat="1" ht="28.5" customHeight="1" spans="1:30">
      <c r="A14" s="14" t="s">
        <v>193</v>
      </c>
      <c r="B14" s="14" t="s">
        <v>227</v>
      </c>
      <c r="C14" s="14" t="s">
        <v>231</v>
      </c>
      <c r="D14" s="15">
        <v>417001</v>
      </c>
      <c r="E14" s="15" t="s">
        <v>3</v>
      </c>
      <c r="F14" s="16" t="s">
        <v>582</v>
      </c>
      <c r="G14" s="17" t="s">
        <v>589</v>
      </c>
      <c r="H14" s="18" t="s">
        <v>590</v>
      </c>
      <c r="I14" s="16">
        <v>2025.01</v>
      </c>
      <c r="J14" s="16">
        <v>2025.12</v>
      </c>
      <c r="K14" s="22">
        <v>1</v>
      </c>
      <c r="L14" s="22" t="s">
        <v>504</v>
      </c>
      <c r="M14" s="23">
        <v>6</v>
      </c>
      <c r="N14" s="21">
        <v>6</v>
      </c>
      <c r="O14" s="21">
        <v>6</v>
      </c>
      <c r="P14" s="21">
        <v>6</v>
      </c>
      <c r="Q14" s="25"/>
      <c r="R14" s="25"/>
      <c r="S14" s="25"/>
      <c r="T14" s="25"/>
      <c r="U14" s="25"/>
      <c r="V14" s="25"/>
      <c r="W14" s="25"/>
      <c r="X14" s="25"/>
      <c r="Y14" s="25"/>
      <c r="Z14" s="25"/>
      <c r="AA14" s="25"/>
      <c r="AB14" s="25"/>
      <c r="AC14" s="25"/>
      <c r="AD14" s="15"/>
    </row>
    <row r="15" s="3" customFormat="1" ht="28.5" customHeight="1" spans="1:30">
      <c r="A15" s="14" t="s">
        <v>193</v>
      </c>
      <c r="B15" s="14" t="s">
        <v>227</v>
      </c>
      <c r="C15" s="14" t="s">
        <v>231</v>
      </c>
      <c r="D15" s="15">
        <v>417001</v>
      </c>
      <c r="E15" s="15" t="s">
        <v>3</v>
      </c>
      <c r="F15" s="16" t="s">
        <v>582</v>
      </c>
      <c r="G15" s="17" t="s">
        <v>591</v>
      </c>
      <c r="H15" s="18" t="s">
        <v>592</v>
      </c>
      <c r="I15" s="16">
        <v>2025.01</v>
      </c>
      <c r="J15" s="16">
        <v>2025.12</v>
      </c>
      <c r="K15" s="22">
        <v>1</v>
      </c>
      <c r="L15" s="22" t="s">
        <v>504</v>
      </c>
      <c r="M15" s="23">
        <v>5</v>
      </c>
      <c r="N15" s="21">
        <v>5</v>
      </c>
      <c r="O15" s="21">
        <v>5</v>
      </c>
      <c r="P15" s="21">
        <v>5</v>
      </c>
      <c r="Q15" s="25"/>
      <c r="R15" s="25"/>
      <c r="S15" s="25"/>
      <c r="T15" s="25"/>
      <c r="U15" s="25"/>
      <c r="V15" s="25"/>
      <c r="W15" s="25"/>
      <c r="X15" s="25"/>
      <c r="Y15" s="25"/>
      <c r="Z15" s="25"/>
      <c r="AA15" s="25"/>
      <c r="AB15" s="25"/>
      <c r="AC15" s="25"/>
      <c r="AD15" s="15"/>
    </row>
    <row r="16" s="3" customFormat="1" ht="28.5" customHeight="1" spans="1:30">
      <c r="A16" s="14" t="s">
        <v>193</v>
      </c>
      <c r="B16" s="14" t="s">
        <v>227</v>
      </c>
      <c r="C16" s="14" t="s">
        <v>231</v>
      </c>
      <c r="D16" s="15">
        <v>417001</v>
      </c>
      <c r="E16" s="15" t="s">
        <v>3</v>
      </c>
      <c r="F16" s="16" t="s">
        <v>582</v>
      </c>
      <c r="G16" s="17" t="s">
        <v>593</v>
      </c>
      <c r="H16" s="18" t="s">
        <v>594</v>
      </c>
      <c r="I16" s="16">
        <v>2025.01</v>
      </c>
      <c r="J16" s="16">
        <v>2025.12</v>
      </c>
      <c r="K16" s="22">
        <v>12</v>
      </c>
      <c r="L16" s="22" t="s">
        <v>595</v>
      </c>
      <c r="M16" s="23">
        <v>3</v>
      </c>
      <c r="N16" s="21">
        <v>3</v>
      </c>
      <c r="O16" s="21">
        <v>3</v>
      </c>
      <c r="P16" s="21">
        <v>3</v>
      </c>
      <c r="Q16" s="25"/>
      <c r="R16" s="25"/>
      <c r="S16" s="25"/>
      <c r="T16" s="25"/>
      <c r="U16" s="25"/>
      <c r="V16" s="25"/>
      <c r="W16" s="25"/>
      <c r="X16" s="25"/>
      <c r="Y16" s="25"/>
      <c r="Z16" s="25"/>
      <c r="AA16" s="25"/>
      <c r="AB16" s="25"/>
      <c r="AC16" s="25"/>
      <c r="AD16" s="15"/>
    </row>
    <row r="17" s="3" customFormat="1" ht="28.5" customHeight="1" spans="1:30">
      <c r="A17" s="14" t="s">
        <v>193</v>
      </c>
      <c r="B17" s="14" t="s">
        <v>227</v>
      </c>
      <c r="C17" s="14" t="s">
        <v>231</v>
      </c>
      <c r="D17" s="15">
        <v>417001</v>
      </c>
      <c r="E17" s="15" t="s">
        <v>3</v>
      </c>
      <c r="F17" s="16" t="s">
        <v>582</v>
      </c>
      <c r="G17" s="17" t="s">
        <v>596</v>
      </c>
      <c r="H17" s="18" t="s">
        <v>597</v>
      </c>
      <c r="I17" s="16">
        <v>2025.01</v>
      </c>
      <c r="J17" s="16">
        <v>2025.12</v>
      </c>
      <c r="K17" s="22">
        <v>1</v>
      </c>
      <c r="L17" s="22" t="s">
        <v>504</v>
      </c>
      <c r="M17" s="23">
        <v>2</v>
      </c>
      <c r="N17" s="21">
        <v>2</v>
      </c>
      <c r="O17" s="21">
        <v>2</v>
      </c>
      <c r="P17" s="21">
        <v>2</v>
      </c>
      <c r="Q17" s="25"/>
      <c r="R17" s="25"/>
      <c r="S17" s="25"/>
      <c r="T17" s="25"/>
      <c r="U17" s="25"/>
      <c r="V17" s="25"/>
      <c r="W17" s="25"/>
      <c r="X17" s="25"/>
      <c r="Y17" s="25"/>
      <c r="Z17" s="25"/>
      <c r="AA17" s="25"/>
      <c r="AB17" s="25"/>
      <c r="AC17" s="25"/>
      <c r="AD17" s="15"/>
    </row>
    <row r="18" s="3" customFormat="1" ht="28.5" customHeight="1" spans="1:30">
      <c r="A18" s="14" t="s">
        <v>193</v>
      </c>
      <c r="B18" s="14" t="s">
        <v>227</v>
      </c>
      <c r="C18" s="14" t="s">
        <v>231</v>
      </c>
      <c r="D18" s="15">
        <v>417001</v>
      </c>
      <c r="E18" s="15" t="s">
        <v>3</v>
      </c>
      <c r="F18" s="16" t="s">
        <v>582</v>
      </c>
      <c r="G18" s="17" t="s">
        <v>598</v>
      </c>
      <c r="H18" s="18" t="s">
        <v>599</v>
      </c>
      <c r="I18" s="16">
        <v>2025.01</v>
      </c>
      <c r="J18" s="16">
        <v>2025.12</v>
      </c>
      <c r="K18" s="22">
        <v>1</v>
      </c>
      <c r="L18" s="22" t="s">
        <v>504</v>
      </c>
      <c r="M18" s="23">
        <v>1</v>
      </c>
      <c r="N18" s="21">
        <v>1</v>
      </c>
      <c r="O18" s="21">
        <v>1</v>
      </c>
      <c r="P18" s="21">
        <v>1</v>
      </c>
      <c r="Q18" s="25"/>
      <c r="R18" s="25"/>
      <c r="S18" s="25"/>
      <c r="T18" s="25"/>
      <c r="U18" s="25"/>
      <c r="V18" s="25"/>
      <c r="W18" s="25"/>
      <c r="X18" s="25"/>
      <c r="Y18" s="25"/>
      <c r="Z18" s="25"/>
      <c r="AA18" s="25"/>
      <c r="AB18" s="25"/>
      <c r="AC18" s="25"/>
      <c r="AD18" s="15"/>
    </row>
    <row r="19" s="3" customFormat="1" ht="28.5" customHeight="1" spans="1:30">
      <c r="A19" s="14" t="s">
        <v>193</v>
      </c>
      <c r="B19" s="14" t="s">
        <v>227</v>
      </c>
      <c r="C19" s="14" t="s">
        <v>231</v>
      </c>
      <c r="D19" s="15">
        <v>417001</v>
      </c>
      <c r="E19" s="15" t="s">
        <v>3</v>
      </c>
      <c r="F19" s="16" t="s">
        <v>582</v>
      </c>
      <c r="G19" s="17" t="s">
        <v>600</v>
      </c>
      <c r="H19" s="18" t="s">
        <v>601</v>
      </c>
      <c r="I19" s="16">
        <v>2025.01</v>
      </c>
      <c r="J19" s="16">
        <v>2025.12</v>
      </c>
      <c r="K19" s="22">
        <v>20</v>
      </c>
      <c r="L19" s="22" t="s">
        <v>602</v>
      </c>
      <c r="M19" s="23">
        <v>0.6</v>
      </c>
      <c r="N19" s="21">
        <v>0.6</v>
      </c>
      <c r="O19" s="21">
        <v>0.6</v>
      </c>
      <c r="P19" s="21">
        <v>0.6</v>
      </c>
      <c r="Q19" s="25"/>
      <c r="R19" s="25"/>
      <c r="S19" s="25"/>
      <c r="T19" s="25"/>
      <c r="U19" s="25"/>
      <c r="V19" s="25"/>
      <c r="W19" s="25"/>
      <c r="X19" s="25"/>
      <c r="Y19" s="25"/>
      <c r="Z19" s="25"/>
      <c r="AA19" s="25"/>
      <c r="AB19" s="25"/>
      <c r="AC19" s="25"/>
      <c r="AD19" s="15"/>
    </row>
    <row r="20" s="3" customFormat="1" ht="28.5" customHeight="1" spans="1:30">
      <c r="A20" s="14" t="s">
        <v>193</v>
      </c>
      <c r="B20" s="14" t="s">
        <v>227</v>
      </c>
      <c r="C20" s="14" t="s">
        <v>231</v>
      </c>
      <c r="D20" s="15">
        <v>417001</v>
      </c>
      <c r="E20" s="15" t="s">
        <v>3</v>
      </c>
      <c r="F20" s="16" t="s">
        <v>582</v>
      </c>
      <c r="G20" s="17" t="s">
        <v>603</v>
      </c>
      <c r="H20" s="18" t="s">
        <v>604</v>
      </c>
      <c r="I20" s="16">
        <v>2025.01</v>
      </c>
      <c r="J20" s="16">
        <v>2025.12</v>
      </c>
      <c r="K20" s="22">
        <v>20</v>
      </c>
      <c r="L20" s="22" t="s">
        <v>485</v>
      </c>
      <c r="M20" s="23">
        <v>0.2</v>
      </c>
      <c r="N20" s="21">
        <v>0.2</v>
      </c>
      <c r="O20" s="21">
        <v>0.2</v>
      </c>
      <c r="P20" s="21">
        <v>0.2</v>
      </c>
      <c r="Q20" s="25"/>
      <c r="R20" s="25"/>
      <c r="S20" s="25"/>
      <c r="T20" s="25"/>
      <c r="U20" s="25"/>
      <c r="V20" s="25"/>
      <c r="W20" s="25"/>
      <c r="X20" s="25"/>
      <c r="Y20" s="25"/>
      <c r="Z20" s="25"/>
      <c r="AA20" s="25"/>
      <c r="AB20" s="25"/>
      <c r="AC20" s="25"/>
      <c r="AD20" s="15"/>
    </row>
    <row r="21" s="3" customFormat="1" ht="28.5" customHeight="1" spans="1:30">
      <c r="A21" s="14" t="s">
        <v>193</v>
      </c>
      <c r="B21" s="14" t="s">
        <v>227</v>
      </c>
      <c r="C21" s="14" t="s">
        <v>231</v>
      </c>
      <c r="D21" s="15">
        <v>417001</v>
      </c>
      <c r="E21" s="15" t="s">
        <v>3</v>
      </c>
      <c r="F21" s="16" t="s">
        <v>582</v>
      </c>
      <c r="G21" s="17" t="s">
        <v>605</v>
      </c>
      <c r="H21" s="18" t="s">
        <v>606</v>
      </c>
      <c r="I21" s="16">
        <v>2025.01</v>
      </c>
      <c r="J21" s="16">
        <v>2025.12</v>
      </c>
      <c r="K21" s="22">
        <v>4</v>
      </c>
      <c r="L21" s="22" t="s">
        <v>607</v>
      </c>
      <c r="M21" s="23">
        <v>1.9</v>
      </c>
      <c r="N21" s="21">
        <v>1.9</v>
      </c>
      <c r="O21" s="21">
        <v>1.9</v>
      </c>
      <c r="P21" s="21">
        <v>1.9</v>
      </c>
      <c r="Q21" s="25"/>
      <c r="R21" s="25"/>
      <c r="S21" s="25"/>
      <c r="T21" s="25"/>
      <c r="U21" s="25"/>
      <c r="V21" s="25"/>
      <c r="W21" s="25"/>
      <c r="X21" s="25"/>
      <c r="Y21" s="25"/>
      <c r="Z21" s="25"/>
      <c r="AA21" s="25"/>
      <c r="AB21" s="25"/>
      <c r="AC21" s="25"/>
      <c r="AD21" s="15"/>
    </row>
    <row r="22" s="3" customFormat="1" ht="28.5" customHeight="1" spans="1:30">
      <c r="A22" s="14" t="s">
        <v>193</v>
      </c>
      <c r="B22" s="14" t="s">
        <v>227</v>
      </c>
      <c r="C22" s="14" t="s">
        <v>231</v>
      </c>
      <c r="D22" s="15">
        <v>417001</v>
      </c>
      <c r="E22" s="15" t="s">
        <v>3</v>
      </c>
      <c r="F22" s="16" t="s">
        <v>582</v>
      </c>
      <c r="G22" s="17" t="s">
        <v>608</v>
      </c>
      <c r="H22" s="18" t="s">
        <v>609</v>
      </c>
      <c r="I22" s="16">
        <v>2025.01</v>
      </c>
      <c r="J22" s="16">
        <v>2025.12</v>
      </c>
      <c r="K22" s="22">
        <v>15</v>
      </c>
      <c r="L22" s="22" t="s">
        <v>607</v>
      </c>
      <c r="M22" s="23">
        <v>0.2</v>
      </c>
      <c r="N22" s="21">
        <v>0.2</v>
      </c>
      <c r="O22" s="21">
        <v>0.2</v>
      </c>
      <c r="P22" s="21">
        <v>0.2</v>
      </c>
      <c r="Q22" s="25"/>
      <c r="R22" s="25"/>
      <c r="S22" s="25"/>
      <c r="T22" s="25"/>
      <c r="U22" s="25"/>
      <c r="V22" s="25"/>
      <c r="W22" s="25"/>
      <c r="X22" s="25"/>
      <c r="Y22" s="25"/>
      <c r="Z22" s="25"/>
      <c r="AA22" s="25"/>
      <c r="AB22" s="25"/>
      <c r="AC22" s="25"/>
      <c r="AD22" s="15"/>
    </row>
    <row r="23" s="3" customFormat="1" ht="28.5" customHeight="1" spans="1:30">
      <c r="A23" s="14" t="s">
        <v>193</v>
      </c>
      <c r="B23" s="14" t="s">
        <v>227</v>
      </c>
      <c r="C23" s="14" t="s">
        <v>231</v>
      </c>
      <c r="D23" s="15">
        <v>417001</v>
      </c>
      <c r="E23" s="15" t="s">
        <v>3</v>
      </c>
      <c r="F23" s="16" t="s">
        <v>582</v>
      </c>
      <c r="G23" s="17" t="s">
        <v>610</v>
      </c>
      <c r="H23" s="18" t="s">
        <v>611</v>
      </c>
      <c r="I23" s="16">
        <v>2025.01</v>
      </c>
      <c r="J23" s="16">
        <v>2025.12</v>
      </c>
      <c r="K23" s="22">
        <v>2400</v>
      </c>
      <c r="L23" s="22" t="s">
        <v>612</v>
      </c>
      <c r="M23" s="23">
        <v>0.6</v>
      </c>
      <c r="N23" s="21">
        <v>0.6</v>
      </c>
      <c r="O23" s="21">
        <v>0.6</v>
      </c>
      <c r="P23" s="21">
        <v>0.6</v>
      </c>
      <c r="Q23" s="25"/>
      <c r="R23" s="25"/>
      <c r="S23" s="25"/>
      <c r="T23" s="25"/>
      <c r="U23" s="25"/>
      <c r="V23" s="25"/>
      <c r="W23" s="25"/>
      <c r="X23" s="25"/>
      <c r="Y23" s="25"/>
      <c r="Z23" s="25"/>
      <c r="AA23" s="25"/>
      <c r="AB23" s="25"/>
      <c r="AC23" s="25"/>
      <c r="AD23" s="15"/>
    </row>
    <row r="24" s="3" customFormat="1" ht="28.5" customHeight="1" spans="1:30">
      <c r="A24" s="14" t="s">
        <v>193</v>
      </c>
      <c r="B24" s="14" t="s">
        <v>227</v>
      </c>
      <c r="C24" s="14" t="s">
        <v>231</v>
      </c>
      <c r="D24" s="15">
        <v>417001</v>
      </c>
      <c r="E24" s="15" t="s">
        <v>3</v>
      </c>
      <c r="F24" s="16" t="s">
        <v>582</v>
      </c>
      <c r="G24" s="17" t="s">
        <v>613</v>
      </c>
      <c r="H24" s="18" t="s">
        <v>614</v>
      </c>
      <c r="I24" s="16">
        <v>2025.01</v>
      </c>
      <c r="J24" s="16">
        <v>2025.12</v>
      </c>
      <c r="K24" s="22">
        <v>40</v>
      </c>
      <c r="L24" s="22" t="s">
        <v>485</v>
      </c>
      <c r="M24" s="23">
        <v>1.6</v>
      </c>
      <c r="N24" s="21">
        <v>1.6</v>
      </c>
      <c r="O24" s="21">
        <v>1.6</v>
      </c>
      <c r="P24" s="21">
        <v>1.6</v>
      </c>
      <c r="Q24" s="25"/>
      <c r="R24" s="25"/>
      <c r="S24" s="25"/>
      <c r="T24" s="25"/>
      <c r="U24" s="25"/>
      <c r="V24" s="25"/>
      <c r="W24" s="25"/>
      <c r="X24" s="25"/>
      <c r="Y24" s="25"/>
      <c r="Z24" s="25"/>
      <c r="AA24" s="25"/>
      <c r="AB24" s="25"/>
      <c r="AC24" s="25"/>
      <c r="AD24" s="15"/>
    </row>
    <row r="25" s="3" customFormat="1" ht="28.5" customHeight="1" spans="1:30">
      <c r="A25" s="14" t="s">
        <v>193</v>
      </c>
      <c r="B25" s="14" t="s">
        <v>227</v>
      </c>
      <c r="C25" s="14" t="s">
        <v>231</v>
      </c>
      <c r="D25" s="15">
        <v>417001</v>
      </c>
      <c r="E25" s="15" t="s">
        <v>3</v>
      </c>
      <c r="F25" s="16" t="s">
        <v>582</v>
      </c>
      <c r="G25" s="17" t="s">
        <v>615</v>
      </c>
      <c r="H25" s="18" t="s">
        <v>616</v>
      </c>
      <c r="I25" s="16">
        <v>2025.01</v>
      </c>
      <c r="J25" s="16">
        <v>2025.12</v>
      </c>
      <c r="K25" s="22">
        <v>300</v>
      </c>
      <c r="L25" s="22" t="s">
        <v>617</v>
      </c>
      <c r="M25" s="23">
        <v>0.3</v>
      </c>
      <c r="N25" s="21">
        <v>0.3</v>
      </c>
      <c r="O25" s="21">
        <v>0.3</v>
      </c>
      <c r="P25" s="21">
        <v>0.3</v>
      </c>
      <c r="Q25" s="25"/>
      <c r="R25" s="25"/>
      <c r="S25" s="25"/>
      <c r="T25" s="25"/>
      <c r="U25" s="25"/>
      <c r="V25" s="25"/>
      <c r="W25" s="25"/>
      <c r="X25" s="25"/>
      <c r="Y25" s="25"/>
      <c r="Z25" s="25"/>
      <c r="AA25" s="25"/>
      <c r="AB25" s="25"/>
      <c r="AC25" s="25"/>
      <c r="AD25" s="15"/>
    </row>
    <row r="26" s="3" customFormat="1" ht="28.5" customHeight="1" spans="1:30">
      <c r="A26" s="14" t="s">
        <v>193</v>
      </c>
      <c r="B26" s="14" t="s">
        <v>227</v>
      </c>
      <c r="C26" s="14" t="s">
        <v>231</v>
      </c>
      <c r="D26" s="15">
        <v>417001</v>
      </c>
      <c r="E26" s="15" t="s">
        <v>3</v>
      </c>
      <c r="F26" s="16" t="s">
        <v>582</v>
      </c>
      <c r="G26" s="17" t="s">
        <v>618</v>
      </c>
      <c r="H26" s="18" t="s">
        <v>619</v>
      </c>
      <c r="I26" s="16">
        <v>2025.01</v>
      </c>
      <c r="J26" s="16">
        <v>2025.12</v>
      </c>
      <c r="K26" s="22">
        <v>1</v>
      </c>
      <c r="L26" s="22" t="s">
        <v>504</v>
      </c>
      <c r="M26" s="23">
        <v>0.7</v>
      </c>
      <c r="N26" s="21">
        <v>0.7</v>
      </c>
      <c r="O26" s="21">
        <v>0.7</v>
      </c>
      <c r="P26" s="21">
        <v>0.7</v>
      </c>
      <c r="Q26" s="25"/>
      <c r="R26" s="25"/>
      <c r="S26" s="25"/>
      <c r="T26" s="25"/>
      <c r="U26" s="25"/>
      <c r="V26" s="25"/>
      <c r="W26" s="25"/>
      <c r="X26" s="25"/>
      <c r="Y26" s="25"/>
      <c r="Z26" s="25"/>
      <c r="AA26" s="25"/>
      <c r="AB26" s="25"/>
      <c r="AC26" s="25"/>
      <c r="AD26" s="15"/>
    </row>
    <row r="27" s="3" customFormat="1" ht="28.5" customHeight="1" spans="1:30">
      <c r="A27" s="14" t="s">
        <v>193</v>
      </c>
      <c r="B27" s="14" t="s">
        <v>227</v>
      </c>
      <c r="C27" s="14" t="s">
        <v>231</v>
      </c>
      <c r="D27" s="15">
        <v>417001</v>
      </c>
      <c r="E27" s="15" t="s">
        <v>3</v>
      </c>
      <c r="F27" s="16" t="s">
        <v>582</v>
      </c>
      <c r="G27" s="17" t="s">
        <v>620</v>
      </c>
      <c r="H27" s="18" t="s">
        <v>621</v>
      </c>
      <c r="I27" s="16">
        <v>2025.01</v>
      </c>
      <c r="J27" s="16">
        <v>2025.12</v>
      </c>
      <c r="K27" s="22">
        <v>100</v>
      </c>
      <c r="L27" s="22" t="s">
        <v>622</v>
      </c>
      <c r="M27" s="23">
        <v>1.7</v>
      </c>
      <c r="N27" s="21">
        <v>1.7</v>
      </c>
      <c r="O27" s="21">
        <v>1.7</v>
      </c>
      <c r="P27" s="21">
        <v>1.7</v>
      </c>
      <c r="Q27" s="25"/>
      <c r="R27" s="25"/>
      <c r="S27" s="25"/>
      <c r="T27" s="25"/>
      <c r="U27" s="25"/>
      <c r="V27" s="25"/>
      <c r="W27" s="25"/>
      <c r="X27" s="25"/>
      <c r="Y27" s="25"/>
      <c r="Z27" s="25"/>
      <c r="AA27" s="25"/>
      <c r="AB27" s="25"/>
      <c r="AC27" s="25"/>
      <c r="AD27" s="15"/>
    </row>
    <row r="28" s="3" customFormat="1" ht="28.5" customHeight="1" spans="1:30">
      <c r="A28" s="14" t="s">
        <v>193</v>
      </c>
      <c r="B28" s="14" t="s">
        <v>227</v>
      </c>
      <c r="C28" s="14" t="s">
        <v>231</v>
      </c>
      <c r="D28" s="15">
        <v>417001</v>
      </c>
      <c r="E28" s="15" t="s">
        <v>3</v>
      </c>
      <c r="F28" s="16" t="s">
        <v>582</v>
      </c>
      <c r="G28" s="17" t="s">
        <v>623</v>
      </c>
      <c r="H28" s="18" t="s">
        <v>624</v>
      </c>
      <c r="I28" s="16">
        <v>2025.01</v>
      </c>
      <c r="J28" s="16">
        <v>2025.12</v>
      </c>
      <c r="K28" s="22">
        <v>2</v>
      </c>
      <c r="L28" s="22" t="s">
        <v>607</v>
      </c>
      <c r="M28" s="23">
        <v>0.8</v>
      </c>
      <c r="N28" s="21">
        <v>0.8</v>
      </c>
      <c r="O28" s="21">
        <v>0.8</v>
      </c>
      <c r="P28" s="21">
        <v>0.8</v>
      </c>
      <c r="Q28" s="25"/>
      <c r="R28" s="25"/>
      <c r="S28" s="25"/>
      <c r="T28" s="25"/>
      <c r="U28" s="25"/>
      <c r="V28" s="25"/>
      <c r="W28" s="25"/>
      <c r="X28" s="25"/>
      <c r="Y28" s="25"/>
      <c r="Z28" s="25"/>
      <c r="AA28" s="25"/>
      <c r="AB28" s="25"/>
      <c r="AC28" s="25"/>
      <c r="AD28" s="15"/>
    </row>
    <row r="29" s="3" customFormat="1" ht="28.5" customHeight="1" spans="1:30">
      <c r="A29" s="14" t="s">
        <v>193</v>
      </c>
      <c r="B29" s="14" t="s">
        <v>227</v>
      </c>
      <c r="C29" s="14" t="s">
        <v>231</v>
      </c>
      <c r="D29" s="15">
        <v>417001</v>
      </c>
      <c r="E29" s="15" t="s">
        <v>3</v>
      </c>
      <c r="F29" s="16" t="s">
        <v>582</v>
      </c>
      <c r="G29" s="17" t="s">
        <v>625</v>
      </c>
      <c r="H29" s="18" t="s">
        <v>626</v>
      </c>
      <c r="I29" s="16">
        <v>2025.01</v>
      </c>
      <c r="J29" s="16">
        <v>2025.12</v>
      </c>
      <c r="K29" s="22">
        <v>20</v>
      </c>
      <c r="L29" s="22" t="s">
        <v>627</v>
      </c>
      <c r="M29" s="23">
        <v>0.6</v>
      </c>
      <c r="N29" s="21">
        <v>0.6</v>
      </c>
      <c r="O29" s="21">
        <v>0.6</v>
      </c>
      <c r="P29" s="21">
        <v>0.6</v>
      </c>
      <c r="Q29" s="25"/>
      <c r="R29" s="25"/>
      <c r="S29" s="25"/>
      <c r="T29" s="25"/>
      <c r="U29" s="25"/>
      <c r="V29" s="25"/>
      <c r="W29" s="25"/>
      <c r="X29" s="25"/>
      <c r="Y29" s="25"/>
      <c r="Z29" s="25"/>
      <c r="AA29" s="25"/>
      <c r="AB29" s="25"/>
      <c r="AC29" s="25"/>
      <c r="AD29" s="15"/>
    </row>
    <row r="30" s="3" customFormat="1" ht="28.5" customHeight="1" spans="1:30">
      <c r="A30" s="14" t="s">
        <v>193</v>
      </c>
      <c r="B30" s="14" t="s">
        <v>227</v>
      </c>
      <c r="C30" s="14" t="s">
        <v>231</v>
      </c>
      <c r="D30" s="15">
        <v>417001</v>
      </c>
      <c r="E30" s="15" t="s">
        <v>3</v>
      </c>
      <c r="F30" s="16" t="s">
        <v>582</v>
      </c>
      <c r="G30" s="17" t="s">
        <v>628</v>
      </c>
      <c r="H30" s="18" t="s">
        <v>629</v>
      </c>
      <c r="I30" s="16">
        <v>2025.01</v>
      </c>
      <c r="J30" s="16">
        <v>2025.12</v>
      </c>
      <c r="K30" s="22">
        <v>12</v>
      </c>
      <c r="L30" s="22" t="s">
        <v>595</v>
      </c>
      <c r="M30" s="23">
        <v>30</v>
      </c>
      <c r="N30" s="21">
        <v>30</v>
      </c>
      <c r="O30" s="21">
        <v>30</v>
      </c>
      <c r="P30" s="21">
        <v>30</v>
      </c>
      <c r="Q30" s="25"/>
      <c r="R30" s="25"/>
      <c r="S30" s="25"/>
      <c r="T30" s="25"/>
      <c r="U30" s="25"/>
      <c r="V30" s="25"/>
      <c r="W30" s="25"/>
      <c r="X30" s="25"/>
      <c r="Y30" s="25"/>
      <c r="Z30" s="25"/>
      <c r="AA30" s="25"/>
      <c r="AB30" s="25"/>
      <c r="AC30" s="25"/>
      <c r="AD30" s="15"/>
    </row>
    <row r="31" s="3" customFormat="1" ht="28.5" customHeight="1" spans="1:30">
      <c r="A31" s="14" t="s">
        <v>193</v>
      </c>
      <c r="B31" s="14" t="s">
        <v>227</v>
      </c>
      <c r="C31" s="14" t="s">
        <v>231</v>
      </c>
      <c r="D31" s="15">
        <v>417001</v>
      </c>
      <c r="E31" s="15" t="s">
        <v>3</v>
      </c>
      <c r="F31" s="16" t="s">
        <v>582</v>
      </c>
      <c r="G31" s="17" t="s">
        <v>630</v>
      </c>
      <c r="H31" s="18" t="s">
        <v>631</v>
      </c>
      <c r="I31" s="16">
        <v>2025.01</v>
      </c>
      <c r="J31" s="16">
        <v>2025.12</v>
      </c>
      <c r="K31" s="22">
        <v>12</v>
      </c>
      <c r="L31" s="22" t="s">
        <v>595</v>
      </c>
      <c r="M31" s="23">
        <v>20</v>
      </c>
      <c r="N31" s="21">
        <v>20</v>
      </c>
      <c r="O31" s="21">
        <v>20</v>
      </c>
      <c r="P31" s="21">
        <v>20</v>
      </c>
      <c r="Q31" s="25"/>
      <c r="R31" s="25"/>
      <c r="S31" s="25"/>
      <c r="T31" s="25"/>
      <c r="U31" s="25"/>
      <c r="V31" s="25"/>
      <c r="W31" s="25"/>
      <c r="X31" s="25"/>
      <c r="Y31" s="25"/>
      <c r="Z31" s="25"/>
      <c r="AA31" s="25"/>
      <c r="AB31" s="25"/>
      <c r="AC31" s="25"/>
      <c r="AD31" s="15"/>
    </row>
    <row r="32" s="3" customFormat="1" ht="28.5" customHeight="1" spans="1:30">
      <c r="A32" s="14" t="s">
        <v>193</v>
      </c>
      <c r="B32" s="14" t="s">
        <v>227</v>
      </c>
      <c r="C32" s="14" t="s">
        <v>231</v>
      </c>
      <c r="D32" s="15">
        <v>417001</v>
      </c>
      <c r="E32" s="15" t="s">
        <v>3</v>
      </c>
      <c r="F32" s="16" t="s">
        <v>582</v>
      </c>
      <c r="G32" s="17" t="s">
        <v>632</v>
      </c>
      <c r="H32" s="18" t="s">
        <v>633</v>
      </c>
      <c r="I32" s="16">
        <v>2025.01</v>
      </c>
      <c r="J32" s="16">
        <v>2025.12</v>
      </c>
      <c r="K32" s="22">
        <v>1</v>
      </c>
      <c r="L32" s="22" t="s">
        <v>504</v>
      </c>
      <c r="M32" s="23">
        <v>2</v>
      </c>
      <c r="N32" s="21">
        <v>2</v>
      </c>
      <c r="O32" s="21">
        <v>2</v>
      </c>
      <c r="P32" s="21">
        <v>2</v>
      </c>
      <c r="Q32" s="25"/>
      <c r="R32" s="25"/>
      <c r="S32" s="25"/>
      <c r="T32" s="25"/>
      <c r="U32" s="25"/>
      <c r="V32" s="25"/>
      <c r="W32" s="25"/>
      <c r="X32" s="25"/>
      <c r="Y32" s="25"/>
      <c r="Z32" s="25"/>
      <c r="AA32" s="25"/>
      <c r="AB32" s="25"/>
      <c r="AC32" s="25"/>
      <c r="AD32" s="15"/>
    </row>
    <row r="33" s="3" customFormat="1" ht="28.5" customHeight="1" spans="1:30">
      <c r="A33" s="14" t="s">
        <v>193</v>
      </c>
      <c r="B33" s="14" t="s">
        <v>227</v>
      </c>
      <c r="C33" s="14" t="s">
        <v>231</v>
      </c>
      <c r="D33" s="15">
        <v>417001</v>
      </c>
      <c r="E33" s="15" t="s">
        <v>3</v>
      </c>
      <c r="F33" s="16" t="s">
        <v>582</v>
      </c>
      <c r="G33" s="17" t="s">
        <v>634</v>
      </c>
      <c r="H33" s="18" t="s">
        <v>635</v>
      </c>
      <c r="I33" s="16">
        <v>2025.01</v>
      </c>
      <c r="J33" s="16">
        <v>2025.12</v>
      </c>
      <c r="K33" s="22">
        <v>1</v>
      </c>
      <c r="L33" s="22" t="s">
        <v>504</v>
      </c>
      <c r="M33" s="23">
        <v>3</v>
      </c>
      <c r="N33" s="21">
        <v>3</v>
      </c>
      <c r="O33" s="21">
        <v>3</v>
      </c>
      <c r="P33" s="21">
        <v>3</v>
      </c>
      <c r="Q33" s="25"/>
      <c r="R33" s="25"/>
      <c r="S33" s="25"/>
      <c r="T33" s="25"/>
      <c r="U33" s="25"/>
      <c r="V33" s="25"/>
      <c r="W33" s="25"/>
      <c r="X33" s="25"/>
      <c r="Y33" s="25"/>
      <c r="Z33" s="25"/>
      <c r="AA33" s="25"/>
      <c r="AB33" s="25"/>
      <c r="AC33" s="25"/>
      <c r="AD33" s="15"/>
    </row>
    <row r="34" s="3" customFormat="1" ht="28.5" customHeight="1" spans="1:30">
      <c r="A34" s="14" t="s">
        <v>193</v>
      </c>
      <c r="B34" s="14" t="s">
        <v>227</v>
      </c>
      <c r="C34" s="14" t="s">
        <v>231</v>
      </c>
      <c r="D34" s="15">
        <v>417001</v>
      </c>
      <c r="E34" s="15" t="s">
        <v>3</v>
      </c>
      <c r="F34" s="16" t="s">
        <v>582</v>
      </c>
      <c r="G34" s="17" t="s">
        <v>636</v>
      </c>
      <c r="H34" s="18" t="s">
        <v>637</v>
      </c>
      <c r="I34" s="16">
        <v>2025.01</v>
      </c>
      <c r="J34" s="16">
        <v>2025.12</v>
      </c>
      <c r="K34" s="22">
        <v>1</v>
      </c>
      <c r="L34" s="22" t="s">
        <v>504</v>
      </c>
      <c r="M34" s="23">
        <v>4</v>
      </c>
      <c r="N34" s="21">
        <v>4</v>
      </c>
      <c r="O34" s="21">
        <v>4</v>
      </c>
      <c r="P34" s="21">
        <v>4</v>
      </c>
      <c r="Q34" s="25"/>
      <c r="R34" s="25"/>
      <c r="S34" s="25"/>
      <c r="T34" s="25"/>
      <c r="U34" s="25"/>
      <c r="V34" s="25"/>
      <c r="W34" s="25"/>
      <c r="X34" s="25"/>
      <c r="Y34" s="25"/>
      <c r="Z34" s="25"/>
      <c r="AA34" s="25"/>
      <c r="AB34" s="25"/>
      <c r="AC34" s="25"/>
      <c r="AD34" s="15"/>
    </row>
    <row r="35" s="3" customFormat="1" ht="28.5" customHeight="1" spans="1:30">
      <c r="A35" s="14" t="s">
        <v>193</v>
      </c>
      <c r="B35" s="14" t="s">
        <v>227</v>
      </c>
      <c r="C35" s="14" t="s">
        <v>231</v>
      </c>
      <c r="D35" s="15">
        <v>417001</v>
      </c>
      <c r="E35" s="15" t="s">
        <v>3</v>
      </c>
      <c r="F35" s="16" t="s">
        <v>582</v>
      </c>
      <c r="G35" s="17" t="s">
        <v>638</v>
      </c>
      <c r="H35" s="18" t="s">
        <v>639</v>
      </c>
      <c r="I35" s="16">
        <v>2025.01</v>
      </c>
      <c r="J35" s="16">
        <v>2025.12</v>
      </c>
      <c r="K35" s="22">
        <v>1</v>
      </c>
      <c r="L35" s="22" t="s">
        <v>504</v>
      </c>
      <c r="M35" s="23">
        <v>2</v>
      </c>
      <c r="N35" s="21">
        <v>2</v>
      </c>
      <c r="O35" s="21">
        <v>2</v>
      </c>
      <c r="P35" s="21">
        <v>2</v>
      </c>
      <c r="Q35" s="25"/>
      <c r="R35" s="25"/>
      <c r="S35" s="25"/>
      <c r="T35" s="25"/>
      <c r="U35" s="25"/>
      <c r="V35" s="25"/>
      <c r="W35" s="25"/>
      <c r="X35" s="25"/>
      <c r="Y35" s="25"/>
      <c r="Z35" s="25"/>
      <c r="AA35" s="25"/>
      <c r="AB35" s="25"/>
      <c r="AC35" s="25"/>
      <c r="AD35" s="15"/>
    </row>
    <row r="36" s="3" customFormat="1" ht="28.5" customHeight="1" spans="1:30">
      <c r="A36" s="14" t="s">
        <v>193</v>
      </c>
      <c r="B36" s="14" t="s">
        <v>227</v>
      </c>
      <c r="C36" s="14" t="s">
        <v>231</v>
      </c>
      <c r="D36" s="15">
        <v>417001</v>
      </c>
      <c r="E36" s="15" t="s">
        <v>3</v>
      </c>
      <c r="F36" s="16" t="s">
        <v>640</v>
      </c>
      <c r="G36" s="17" t="s">
        <v>641</v>
      </c>
      <c r="H36" s="18" t="s">
        <v>642</v>
      </c>
      <c r="I36" s="16">
        <v>2025.01</v>
      </c>
      <c r="J36" s="16">
        <v>2025.12</v>
      </c>
      <c r="K36" s="22">
        <v>1</v>
      </c>
      <c r="L36" s="22" t="s">
        <v>504</v>
      </c>
      <c r="M36" s="23">
        <v>10</v>
      </c>
      <c r="N36" s="21">
        <v>10</v>
      </c>
      <c r="O36" s="21">
        <v>10</v>
      </c>
      <c r="P36" s="21">
        <v>10</v>
      </c>
      <c r="Q36" s="25"/>
      <c r="R36" s="25"/>
      <c r="S36" s="25"/>
      <c r="T36" s="25"/>
      <c r="U36" s="25"/>
      <c r="V36" s="25"/>
      <c r="W36" s="25"/>
      <c r="X36" s="25"/>
      <c r="Y36" s="25"/>
      <c r="Z36" s="25"/>
      <c r="AA36" s="25"/>
      <c r="AB36" s="25"/>
      <c r="AC36" s="25"/>
      <c r="AD36" s="15"/>
    </row>
    <row r="37" s="3" customFormat="1" ht="28.5" customHeight="1" spans="1:30">
      <c r="A37" s="14" t="s">
        <v>193</v>
      </c>
      <c r="B37" s="14" t="s">
        <v>227</v>
      </c>
      <c r="C37" s="14" t="s">
        <v>231</v>
      </c>
      <c r="D37" s="15">
        <v>417001</v>
      </c>
      <c r="E37" s="15" t="s">
        <v>3</v>
      </c>
      <c r="F37" s="16" t="s">
        <v>640</v>
      </c>
      <c r="G37" s="17" t="s">
        <v>643</v>
      </c>
      <c r="H37" s="18" t="s">
        <v>644</v>
      </c>
      <c r="I37" s="16">
        <v>2025.01</v>
      </c>
      <c r="J37" s="16">
        <v>2025.12</v>
      </c>
      <c r="K37" s="22">
        <v>1</v>
      </c>
      <c r="L37" s="22" t="s">
        <v>504</v>
      </c>
      <c r="M37" s="23">
        <v>30</v>
      </c>
      <c r="N37" s="21">
        <v>30</v>
      </c>
      <c r="O37" s="21">
        <v>30</v>
      </c>
      <c r="P37" s="21">
        <v>30</v>
      </c>
      <c r="Q37" s="25"/>
      <c r="R37" s="25"/>
      <c r="S37" s="25"/>
      <c r="T37" s="25"/>
      <c r="U37" s="25"/>
      <c r="V37" s="25"/>
      <c r="W37" s="25"/>
      <c r="X37" s="25"/>
      <c r="Y37" s="25"/>
      <c r="Z37" s="25"/>
      <c r="AA37" s="25"/>
      <c r="AB37" s="25"/>
      <c r="AC37" s="25"/>
      <c r="AD37" s="15"/>
    </row>
    <row r="38" s="3" customFormat="1" ht="28.5" customHeight="1" spans="1:30">
      <c r="A38" s="14" t="s">
        <v>193</v>
      </c>
      <c r="B38" s="14" t="s">
        <v>227</v>
      </c>
      <c r="C38" s="14" t="s">
        <v>231</v>
      </c>
      <c r="D38" s="15">
        <v>417001</v>
      </c>
      <c r="E38" s="15" t="s">
        <v>3</v>
      </c>
      <c r="F38" s="16" t="s">
        <v>640</v>
      </c>
      <c r="G38" s="17" t="s">
        <v>645</v>
      </c>
      <c r="H38" s="18" t="s">
        <v>646</v>
      </c>
      <c r="I38" s="16">
        <v>2025.01</v>
      </c>
      <c r="J38" s="16">
        <v>2025.12</v>
      </c>
      <c r="K38" s="22">
        <v>1</v>
      </c>
      <c r="L38" s="22" t="s">
        <v>504</v>
      </c>
      <c r="M38" s="23">
        <v>20</v>
      </c>
      <c r="N38" s="21">
        <v>20</v>
      </c>
      <c r="O38" s="21">
        <v>20</v>
      </c>
      <c r="P38" s="21">
        <v>20</v>
      </c>
      <c r="Q38" s="25"/>
      <c r="R38" s="25"/>
      <c r="S38" s="25"/>
      <c r="T38" s="25"/>
      <c r="U38" s="25"/>
      <c r="V38" s="25"/>
      <c r="W38" s="25"/>
      <c r="X38" s="25"/>
      <c r="Y38" s="25"/>
      <c r="Z38" s="25"/>
      <c r="AA38" s="25"/>
      <c r="AB38" s="25"/>
      <c r="AC38" s="25"/>
      <c r="AD38" s="15"/>
    </row>
    <row r="39" s="3" customFormat="1" ht="28.5" customHeight="1" spans="1:30">
      <c r="A39" s="14" t="s">
        <v>193</v>
      </c>
      <c r="B39" s="14" t="s">
        <v>227</v>
      </c>
      <c r="C39" s="14" t="s">
        <v>231</v>
      </c>
      <c r="D39" s="15">
        <v>417001</v>
      </c>
      <c r="E39" s="15" t="s">
        <v>3</v>
      </c>
      <c r="F39" s="16" t="s">
        <v>647</v>
      </c>
      <c r="G39" s="17" t="s">
        <v>648</v>
      </c>
      <c r="H39" s="18" t="s">
        <v>649</v>
      </c>
      <c r="I39" s="16">
        <v>2025.01</v>
      </c>
      <c r="J39" s="16">
        <v>2025.12</v>
      </c>
      <c r="K39" s="22">
        <v>1</v>
      </c>
      <c r="L39" s="22" t="s">
        <v>504</v>
      </c>
      <c r="M39" s="23">
        <v>120</v>
      </c>
      <c r="N39" s="21">
        <v>120</v>
      </c>
      <c r="O39" s="21">
        <v>120</v>
      </c>
      <c r="P39" s="21">
        <v>120</v>
      </c>
      <c r="Q39" s="25"/>
      <c r="R39" s="25"/>
      <c r="S39" s="25"/>
      <c r="T39" s="25"/>
      <c r="U39" s="25"/>
      <c r="V39" s="25"/>
      <c r="W39" s="25"/>
      <c r="X39" s="25"/>
      <c r="Y39" s="25"/>
      <c r="Z39" s="25"/>
      <c r="AA39" s="25"/>
      <c r="AB39" s="25"/>
      <c r="AC39" s="25"/>
      <c r="AD39" s="15"/>
    </row>
    <row r="40" s="3" customFormat="1" ht="28.5" customHeight="1" spans="1:30">
      <c r="A40" s="14" t="s">
        <v>193</v>
      </c>
      <c r="B40" s="14" t="s">
        <v>227</v>
      </c>
      <c r="C40" s="14" t="s">
        <v>231</v>
      </c>
      <c r="D40" s="15">
        <v>417001</v>
      </c>
      <c r="E40" s="15" t="s">
        <v>3</v>
      </c>
      <c r="F40" s="16" t="s">
        <v>647</v>
      </c>
      <c r="G40" s="17" t="s">
        <v>650</v>
      </c>
      <c r="H40" s="18" t="s">
        <v>651</v>
      </c>
      <c r="I40" s="16">
        <v>2025.01</v>
      </c>
      <c r="J40" s="16">
        <v>2025.12</v>
      </c>
      <c r="K40" s="22">
        <v>1</v>
      </c>
      <c r="L40" s="22" t="s">
        <v>504</v>
      </c>
      <c r="M40" s="23">
        <v>17.2</v>
      </c>
      <c r="N40" s="21">
        <v>17.2</v>
      </c>
      <c r="O40" s="21">
        <v>17.2</v>
      </c>
      <c r="P40" s="21">
        <v>17.2</v>
      </c>
      <c r="Q40" s="25"/>
      <c r="R40" s="25"/>
      <c r="S40" s="25"/>
      <c r="T40" s="25"/>
      <c r="U40" s="25"/>
      <c r="V40" s="25"/>
      <c r="W40" s="25"/>
      <c r="X40" s="25"/>
      <c r="Y40" s="25"/>
      <c r="Z40" s="25"/>
      <c r="AA40" s="25"/>
      <c r="AB40" s="25"/>
      <c r="AC40" s="25"/>
      <c r="AD40" s="15"/>
    </row>
    <row r="41" s="3" customFormat="1" ht="28.5" customHeight="1" spans="1:30">
      <c r="A41" s="14" t="s">
        <v>193</v>
      </c>
      <c r="B41" s="14" t="s">
        <v>227</v>
      </c>
      <c r="C41" s="14" t="s">
        <v>231</v>
      </c>
      <c r="D41" s="15">
        <v>417001</v>
      </c>
      <c r="E41" s="15" t="s">
        <v>3</v>
      </c>
      <c r="F41" s="16" t="s">
        <v>647</v>
      </c>
      <c r="G41" s="17" t="s">
        <v>652</v>
      </c>
      <c r="H41" s="18" t="s">
        <v>653</v>
      </c>
      <c r="I41" s="16">
        <v>2025.01</v>
      </c>
      <c r="J41" s="16">
        <v>2025.12</v>
      </c>
      <c r="K41" s="22">
        <v>1</v>
      </c>
      <c r="L41" s="22" t="s">
        <v>504</v>
      </c>
      <c r="M41" s="23">
        <v>7</v>
      </c>
      <c r="N41" s="21">
        <v>7</v>
      </c>
      <c r="O41" s="21">
        <v>7</v>
      </c>
      <c r="P41" s="21">
        <v>7</v>
      </c>
      <c r="Q41" s="25"/>
      <c r="R41" s="25"/>
      <c r="S41" s="25"/>
      <c r="T41" s="25"/>
      <c r="U41" s="25"/>
      <c r="V41" s="25"/>
      <c r="W41" s="25"/>
      <c r="X41" s="25"/>
      <c r="Y41" s="25"/>
      <c r="Z41" s="25"/>
      <c r="AA41" s="25"/>
      <c r="AB41" s="25"/>
      <c r="AC41" s="25"/>
      <c r="AD41" s="15"/>
    </row>
    <row r="42" s="3" customFormat="1" ht="28.5" customHeight="1" spans="1:30">
      <c r="A42" s="14" t="s">
        <v>193</v>
      </c>
      <c r="B42" s="14" t="s">
        <v>227</v>
      </c>
      <c r="C42" s="14" t="s">
        <v>231</v>
      </c>
      <c r="D42" s="15">
        <v>417001</v>
      </c>
      <c r="E42" s="15" t="s">
        <v>3</v>
      </c>
      <c r="F42" s="16" t="s">
        <v>647</v>
      </c>
      <c r="G42" s="17" t="s">
        <v>654</v>
      </c>
      <c r="H42" s="18" t="s">
        <v>655</v>
      </c>
      <c r="I42" s="16">
        <v>2025.01</v>
      </c>
      <c r="J42" s="16">
        <v>2025.12</v>
      </c>
      <c r="K42" s="22">
        <v>1</v>
      </c>
      <c r="L42" s="22" t="s">
        <v>504</v>
      </c>
      <c r="M42" s="23">
        <v>3.5</v>
      </c>
      <c r="N42" s="21">
        <v>3.5</v>
      </c>
      <c r="O42" s="21">
        <v>3.5</v>
      </c>
      <c r="P42" s="21">
        <v>3.5</v>
      </c>
      <c r="Q42" s="25"/>
      <c r="R42" s="25"/>
      <c r="S42" s="25"/>
      <c r="T42" s="25"/>
      <c r="U42" s="25"/>
      <c r="V42" s="25"/>
      <c r="W42" s="25"/>
      <c r="X42" s="25"/>
      <c r="Y42" s="25"/>
      <c r="Z42" s="25"/>
      <c r="AA42" s="25"/>
      <c r="AB42" s="25"/>
      <c r="AC42" s="25"/>
      <c r="AD42" s="15"/>
    </row>
    <row r="43" s="3" customFormat="1" ht="28.5" customHeight="1" spans="1:30">
      <c r="A43" s="14" t="s">
        <v>193</v>
      </c>
      <c r="B43" s="14" t="s">
        <v>227</v>
      </c>
      <c r="C43" s="14" t="s">
        <v>231</v>
      </c>
      <c r="D43" s="15">
        <v>417001</v>
      </c>
      <c r="E43" s="15" t="s">
        <v>3</v>
      </c>
      <c r="F43" s="16" t="s">
        <v>647</v>
      </c>
      <c r="G43" s="17" t="s">
        <v>656</v>
      </c>
      <c r="H43" s="18" t="s">
        <v>657</v>
      </c>
      <c r="I43" s="16">
        <v>2025.01</v>
      </c>
      <c r="J43" s="16">
        <v>2025.12</v>
      </c>
      <c r="K43" s="22">
        <v>1</v>
      </c>
      <c r="L43" s="22" t="s">
        <v>504</v>
      </c>
      <c r="M43" s="23">
        <v>1</v>
      </c>
      <c r="N43" s="21">
        <v>1</v>
      </c>
      <c r="O43" s="21">
        <v>1</v>
      </c>
      <c r="P43" s="21">
        <v>1</v>
      </c>
      <c r="Q43" s="25"/>
      <c r="R43" s="25"/>
      <c r="S43" s="25"/>
      <c r="T43" s="25"/>
      <c r="U43" s="25"/>
      <c r="V43" s="25"/>
      <c r="W43" s="25"/>
      <c r="X43" s="25"/>
      <c r="Y43" s="25"/>
      <c r="Z43" s="25"/>
      <c r="AA43" s="25"/>
      <c r="AB43" s="25"/>
      <c r="AC43" s="25"/>
      <c r="AD43" s="15"/>
    </row>
    <row r="44" s="3" customFormat="1" ht="28.5" customHeight="1" spans="1:30">
      <c r="A44" s="14" t="s">
        <v>193</v>
      </c>
      <c r="B44" s="14" t="s">
        <v>227</v>
      </c>
      <c r="C44" s="14" t="s">
        <v>231</v>
      </c>
      <c r="D44" s="15">
        <v>417001</v>
      </c>
      <c r="E44" s="15" t="s">
        <v>3</v>
      </c>
      <c r="F44" s="16" t="s">
        <v>647</v>
      </c>
      <c r="G44" s="17" t="s">
        <v>658</v>
      </c>
      <c r="H44" s="18" t="s">
        <v>659</v>
      </c>
      <c r="I44" s="16">
        <v>2025.01</v>
      </c>
      <c r="J44" s="16">
        <v>2025.12</v>
      </c>
      <c r="K44" s="22">
        <v>1</v>
      </c>
      <c r="L44" s="22" t="s">
        <v>504</v>
      </c>
      <c r="M44" s="23">
        <v>1.3</v>
      </c>
      <c r="N44" s="21">
        <v>1.3</v>
      </c>
      <c r="O44" s="21">
        <v>1.3</v>
      </c>
      <c r="P44" s="21">
        <v>1.3</v>
      </c>
      <c r="Q44" s="25"/>
      <c r="R44" s="25"/>
      <c r="S44" s="25"/>
      <c r="T44" s="25"/>
      <c r="U44" s="25"/>
      <c r="V44" s="25"/>
      <c r="W44" s="25"/>
      <c r="X44" s="25"/>
      <c r="Y44" s="25"/>
      <c r="Z44" s="25"/>
      <c r="AA44" s="25"/>
      <c r="AB44" s="25"/>
      <c r="AC44" s="25"/>
      <c r="AD44" s="15"/>
    </row>
    <row r="45" s="3" customFormat="1" ht="28.5" customHeight="1" spans="1:30">
      <c r="A45" s="14" t="s">
        <v>193</v>
      </c>
      <c r="B45" s="14" t="s">
        <v>227</v>
      </c>
      <c r="C45" s="14" t="s">
        <v>231</v>
      </c>
      <c r="D45" s="15">
        <v>417001</v>
      </c>
      <c r="E45" s="15" t="s">
        <v>3</v>
      </c>
      <c r="F45" s="16" t="s">
        <v>647</v>
      </c>
      <c r="G45" s="17" t="s">
        <v>660</v>
      </c>
      <c r="H45" s="18" t="s">
        <v>661</v>
      </c>
      <c r="I45" s="16">
        <v>2025.01</v>
      </c>
      <c r="J45" s="16">
        <v>2025.12</v>
      </c>
      <c r="K45" s="22">
        <v>1</v>
      </c>
      <c r="L45" s="22" t="s">
        <v>504</v>
      </c>
      <c r="M45" s="23">
        <v>1</v>
      </c>
      <c r="N45" s="21">
        <v>1</v>
      </c>
      <c r="O45" s="21">
        <v>1</v>
      </c>
      <c r="P45" s="21">
        <v>1</v>
      </c>
      <c r="Q45" s="25"/>
      <c r="R45" s="25"/>
      <c r="S45" s="25"/>
      <c r="T45" s="25"/>
      <c r="U45" s="25"/>
      <c r="V45" s="25"/>
      <c r="W45" s="25"/>
      <c r="X45" s="25"/>
      <c r="Y45" s="25"/>
      <c r="Z45" s="25"/>
      <c r="AA45" s="25"/>
      <c r="AB45" s="25"/>
      <c r="AC45" s="25"/>
      <c r="AD45" s="15"/>
    </row>
    <row r="46" s="3" customFormat="1" ht="28.5" customHeight="1" spans="1:30">
      <c r="A46" s="14" t="s">
        <v>193</v>
      </c>
      <c r="B46" s="14" t="s">
        <v>227</v>
      </c>
      <c r="C46" s="14" t="s">
        <v>231</v>
      </c>
      <c r="D46" s="15">
        <v>417001</v>
      </c>
      <c r="E46" s="15" t="s">
        <v>3</v>
      </c>
      <c r="F46" s="16" t="s">
        <v>647</v>
      </c>
      <c r="G46" s="17" t="s">
        <v>662</v>
      </c>
      <c r="H46" s="18" t="s">
        <v>663</v>
      </c>
      <c r="I46" s="16">
        <v>2025.01</v>
      </c>
      <c r="J46" s="16">
        <v>2025.12</v>
      </c>
      <c r="K46" s="22">
        <v>1</v>
      </c>
      <c r="L46" s="22" t="s">
        <v>504</v>
      </c>
      <c r="M46" s="23">
        <v>3</v>
      </c>
      <c r="N46" s="21">
        <v>3</v>
      </c>
      <c r="O46" s="21">
        <v>3</v>
      </c>
      <c r="P46" s="21">
        <v>3</v>
      </c>
      <c r="Q46" s="25"/>
      <c r="R46" s="25"/>
      <c r="S46" s="25"/>
      <c r="T46" s="25"/>
      <c r="U46" s="25"/>
      <c r="V46" s="25"/>
      <c r="W46" s="25"/>
      <c r="X46" s="25"/>
      <c r="Y46" s="25"/>
      <c r="Z46" s="25"/>
      <c r="AA46" s="25"/>
      <c r="AB46" s="25"/>
      <c r="AC46" s="25"/>
      <c r="AD46" s="15"/>
    </row>
    <row r="47" s="3" customFormat="1" ht="28.5" customHeight="1" spans="1:30">
      <c r="A47" s="14" t="s">
        <v>193</v>
      </c>
      <c r="B47" s="14" t="s">
        <v>227</v>
      </c>
      <c r="C47" s="14" t="s">
        <v>231</v>
      </c>
      <c r="D47" s="15">
        <v>417001</v>
      </c>
      <c r="E47" s="15" t="s">
        <v>3</v>
      </c>
      <c r="F47" s="16" t="s">
        <v>647</v>
      </c>
      <c r="G47" s="17" t="s">
        <v>664</v>
      </c>
      <c r="H47" s="18" t="s">
        <v>665</v>
      </c>
      <c r="I47" s="16">
        <v>2025.01</v>
      </c>
      <c r="J47" s="16">
        <v>2025.12</v>
      </c>
      <c r="K47" s="22">
        <v>1</v>
      </c>
      <c r="L47" s="22" t="s">
        <v>504</v>
      </c>
      <c r="M47" s="23">
        <v>1.2</v>
      </c>
      <c r="N47" s="21">
        <v>1.2</v>
      </c>
      <c r="O47" s="21">
        <v>1.2</v>
      </c>
      <c r="P47" s="21">
        <v>1.2</v>
      </c>
      <c r="Q47" s="25"/>
      <c r="R47" s="25"/>
      <c r="S47" s="25"/>
      <c r="T47" s="25"/>
      <c r="U47" s="25"/>
      <c r="V47" s="25"/>
      <c r="W47" s="25"/>
      <c r="X47" s="25"/>
      <c r="Y47" s="25"/>
      <c r="Z47" s="25"/>
      <c r="AA47" s="25"/>
      <c r="AB47" s="25"/>
      <c r="AC47" s="25"/>
      <c r="AD47" s="15"/>
    </row>
    <row r="48" s="3" customFormat="1" ht="28.5" customHeight="1" spans="1:30">
      <c r="A48" s="14" t="s">
        <v>193</v>
      </c>
      <c r="B48" s="14" t="s">
        <v>227</v>
      </c>
      <c r="C48" s="14" t="s">
        <v>231</v>
      </c>
      <c r="D48" s="15">
        <v>417001</v>
      </c>
      <c r="E48" s="15" t="s">
        <v>3</v>
      </c>
      <c r="F48" s="16" t="s">
        <v>647</v>
      </c>
      <c r="G48" s="17" t="s">
        <v>666</v>
      </c>
      <c r="H48" s="18" t="s">
        <v>667</v>
      </c>
      <c r="I48" s="16">
        <v>2025.01</v>
      </c>
      <c r="J48" s="16">
        <v>2025.12</v>
      </c>
      <c r="K48" s="22">
        <v>1</v>
      </c>
      <c r="L48" s="22" t="s">
        <v>504</v>
      </c>
      <c r="M48" s="23">
        <v>2</v>
      </c>
      <c r="N48" s="21">
        <v>2</v>
      </c>
      <c r="O48" s="21">
        <v>2</v>
      </c>
      <c r="P48" s="21">
        <v>2</v>
      </c>
      <c r="Q48" s="25"/>
      <c r="R48" s="25"/>
      <c r="S48" s="25"/>
      <c r="T48" s="25"/>
      <c r="U48" s="25"/>
      <c r="V48" s="25"/>
      <c r="W48" s="25"/>
      <c r="X48" s="25"/>
      <c r="Y48" s="25"/>
      <c r="Z48" s="25"/>
      <c r="AA48" s="25"/>
      <c r="AB48" s="25"/>
      <c r="AC48" s="25"/>
      <c r="AD48" s="15"/>
    </row>
    <row r="49" s="3" customFormat="1" ht="28.5" customHeight="1" spans="1:30">
      <c r="A49" s="14" t="s">
        <v>193</v>
      </c>
      <c r="B49" s="14" t="s">
        <v>227</v>
      </c>
      <c r="C49" s="14" t="s">
        <v>231</v>
      </c>
      <c r="D49" s="15">
        <v>417001</v>
      </c>
      <c r="E49" s="15" t="s">
        <v>3</v>
      </c>
      <c r="F49" s="16" t="s">
        <v>647</v>
      </c>
      <c r="G49" s="17" t="s">
        <v>668</v>
      </c>
      <c r="H49" s="18" t="s">
        <v>669</v>
      </c>
      <c r="I49" s="16">
        <v>2025.01</v>
      </c>
      <c r="J49" s="16">
        <v>2025.12</v>
      </c>
      <c r="K49" s="22">
        <v>1</v>
      </c>
      <c r="L49" s="22" t="s">
        <v>504</v>
      </c>
      <c r="M49" s="23">
        <v>1</v>
      </c>
      <c r="N49" s="21">
        <v>1</v>
      </c>
      <c r="O49" s="21">
        <v>1</v>
      </c>
      <c r="P49" s="21">
        <v>1</v>
      </c>
      <c r="Q49" s="25"/>
      <c r="R49" s="25"/>
      <c r="S49" s="25"/>
      <c r="T49" s="25"/>
      <c r="U49" s="25"/>
      <c r="V49" s="25"/>
      <c r="W49" s="25"/>
      <c r="X49" s="25"/>
      <c r="Y49" s="25"/>
      <c r="Z49" s="25"/>
      <c r="AA49" s="25"/>
      <c r="AB49" s="25"/>
      <c r="AC49" s="25"/>
      <c r="AD49" s="15"/>
    </row>
    <row r="50" s="3" customFormat="1" ht="28.5" customHeight="1" spans="1:30">
      <c r="A50" s="14" t="s">
        <v>193</v>
      </c>
      <c r="B50" s="14" t="s">
        <v>227</v>
      </c>
      <c r="C50" s="14" t="s">
        <v>231</v>
      </c>
      <c r="D50" s="15">
        <v>417001</v>
      </c>
      <c r="E50" s="15" t="s">
        <v>3</v>
      </c>
      <c r="F50" s="16" t="s">
        <v>647</v>
      </c>
      <c r="G50" s="17" t="s">
        <v>670</v>
      </c>
      <c r="H50" s="18" t="s">
        <v>671</v>
      </c>
      <c r="I50" s="16">
        <v>2025.01</v>
      </c>
      <c r="J50" s="16">
        <v>2025.12</v>
      </c>
      <c r="K50" s="22">
        <v>1</v>
      </c>
      <c r="L50" s="22" t="s">
        <v>504</v>
      </c>
      <c r="M50" s="23">
        <v>1.6</v>
      </c>
      <c r="N50" s="21">
        <v>1.6</v>
      </c>
      <c r="O50" s="21">
        <v>1.6</v>
      </c>
      <c r="P50" s="21">
        <v>1.6</v>
      </c>
      <c r="Q50" s="25"/>
      <c r="R50" s="25"/>
      <c r="S50" s="25"/>
      <c r="T50" s="25"/>
      <c r="U50" s="25"/>
      <c r="V50" s="25"/>
      <c r="W50" s="25"/>
      <c r="X50" s="25"/>
      <c r="Y50" s="25"/>
      <c r="Z50" s="25"/>
      <c r="AA50" s="25"/>
      <c r="AB50" s="25"/>
      <c r="AC50" s="25"/>
      <c r="AD50" s="15"/>
    </row>
  </sheetData>
  <autoFilter xmlns:etc="http://www.wps.cn/officeDocument/2017/etCustomData" ref="A8:AD50" etc:filterBottomFollowUsedRange="0">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Gatling</cp:lastModifiedBy>
  <dcterms:created xsi:type="dcterms:W3CDTF">2022-04-13T06:32:00Z</dcterms:created>
  <dcterms:modified xsi:type="dcterms:W3CDTF">2025-03-21T10:24:38Z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25F2E72E5F884EE8B817BB273B7AEDE1</vt:lpwstr>
  </property>
  <property fmtid="{D5CDD505-2E9C-101B-9397-08002B2CF9AE}" pid="4" name="commondata">
    <vt:lpwstr>eyJoZGlkIjoiMzViOWEwOTFlZGU2OGM5YmQxNzdlNzY0NWNlZTEzZGMifQ==</vt:lpwstr>
  </property>
  <property fmtid="{D5CDD505-2E9C-101B-9397-08002B2CF9AE}" pid="5" name="KSOReadingLayout">
    <vt:bool>true</vt:bool>
  </property>
</Properties>
</file>