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tabRatio="936" activeTab="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definedNames>
    <definedName name="_xlnm._FilterDatabase" localSheetId="12" hidden="1">'11工资福利'!$A$5:$V$24</definedName>
    <definedName name="_xlnm._FilterDatabase" localSheetId="27" hidden="1">'26政府采购表'!$A$8:$AD$34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<sst xmlns="http://schemas.openxmlformats.org/spreadsheetml/2006/main" count="1821" uniqueCount="600">
  <si>
    <t>2025年岳阳地区部门预算公开表</t>
  </si>
  <si>
    <t>单位代码：</t>
  </si>
  <si>
    <t>单位名称：</t>
  </si>
  <si>
    <t>岳阳市岳阳楼区生态能源服务中心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</si>
  <si>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</si>
  <si>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</si>
  <si>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</si>
  <si>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</si>
  <si>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</si>
  <si>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</si>
  <si>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</si>
  <si>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</si>
  <si>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</si>
  <si>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</si>
  <si>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</si>
  <si>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</si>
  <si>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</si>
  <si>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</si>
  <si>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</si>
  <si>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</si>
  <si>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</si>
  <si>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</si>
  <si>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</si>
  <si>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</si>
  <si>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</si>
  <si>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</si>
  <si>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</si>
  <si>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</si>
  <si>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</si>
  <si>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</si>
  <si>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</si>
  <si>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</si>
  <si>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</si>
  <si>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</si>
  <si>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r>
      <rPr>
        <b/>
        <sz val="9"/>
        <rFont val="SimSun"/>
        <charset val="134"/>
      </rPr>
      <t>单位：700005_岳阳市岳阳楼区生态能源服务中心</t>
    </r>
    <r>
      <rPr>
        <b/>
        <sz val="9"/>
        <rFont val="Arial"/>
        <charset val="134"/>
      </rPr>
      <t xml:space="preserve">				</t>
    </r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</si>
  <si>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</si>
  <si>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</si>
  <si>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</si>
  <si>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</si>
  <si>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</si>
  <si>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</si>
  <si>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</si>
  <si>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</si>
  <si>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</si>
  <si>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</si>
  <si>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</si>
  <si>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</si>
  <si>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</si>
  <si>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</si>
  <si>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</si>
  <si>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</si>
  <si>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</si>
  <si>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</si>
  <si>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</si>
  <si>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</si>
  <si>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</si>
  <si>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</si>
  <si>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</si>
  <si>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</si>
  <si>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</si>
  <si>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</si>
  <si>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</si>
  <si>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</si>
  <si>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</si>
  <si>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</si>
  <si>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</si>
  <si>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</si>
  <si>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</si>
  <si>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</si>
  <si>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</si>
  <si>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</si>
  <si>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</si>
  <si>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</si>
  <si>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</si>
  <si>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</si>
  <si>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</si>
  <si>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</si>
  <si>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</si>
  <si>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</si>
  <si>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</si>
  <si>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</si>
  <si>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</si>
  <si>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</si>
  <si>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</si>
  <si>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</si>
  <si>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</si>
  <si>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</si>
  <si>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</si>
  <si>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</si>
  <si>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</si>
  <si>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</si>
  <si>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</si>
  <si>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</si>
  <si>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</si>
  <si>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</si>
  <si>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</si>
  <si>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</si>
  <si>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</si>
  <si>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</si>
  <si>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</si>
  <si>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</si>
  <si>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</si>
  <si>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</si>
  <si>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</si>
  <si>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</si>
  <si>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</si>
  <si>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</si>
  <si>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</si>
  <si>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</si>
  <si>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</si>
  <si>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</si>
  <si>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</si>
  <si>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</si>
  <si>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</si>
  <si>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</si>
  <si>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</si>
  <si>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</si>
  <si>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</si>
  <si>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</si>
  <si>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</si>
  <si>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</si>
  <si>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</si>
  <si>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</si>
  <si>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</si>
  <si>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</si>
  <si>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</si>
  <si>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</si>
  <si>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</si>
  <si>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</si>
  <si>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</si>
  <si>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</si>
  <si>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</si>
  <si>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</si>
  <si>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</si>
  <si>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</si>
  <si>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</si>
  <si>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</si>
  <si>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 xml:space="preserve">单位：700005_岳阳市岳阳楼区生态能源服务中心				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</si>
  <si>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</si>
  <si>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</si>
  <si>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</si>
  <si>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</si>
  <si>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</si>
  <si>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</si>
  <si>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</si>
  <si>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</si>
  <si>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</si>
  <si>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</si>
  <si>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</si>
  <si>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</si>
  <si>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</si>
  <si>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</si>
  <si>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</si>
  <si>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</si>
  <si>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</si>
  <si>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</si>
  <si>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</si>
  <si>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</si>
  <si>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岳阳市岳阳楼区发展和改革局</t>
  </si>
  <si>
    <t xml:space="preserve">  岳阳市岳阳楼区生态能源服务中心				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</si>
  <si>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</si>
  <si>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</si>
  <si>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</si>
  <si>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</si>
  <si>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</si>
  <si>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</si>
  <si>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</si>
  <si>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</si>
  <si>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</si>
  <si>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</si>
  <si>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</si>
  <si>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</si>
  <si>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</si>
  <si>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</si>
  <si>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20104</t>
  </si>
  <si>
    <t>发展与改革事务</t>
  </si>
  <si>
    <t>2010450</t>
  </si>
  <si>
    <t>事业运行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</si>
  <si>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</si>
  <si>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</si>
  <si>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</si>
  <si>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</si>
  <si>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</si>
  <si>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</si>
  <si>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20811</t>
  </si>
  <si>
    <t>残疾人事业</t>
  </si>
  <si>
    <t>2081199</t>
  </si>
  <si>
    <t>其他残疾人事业支出</t>
  </si>
  <si>
    <t>20899</t>
  </si>
  <si>
    <t>其他社会保障和就业支出</t>
  </si>
  <si>
    <t>2089999</t>
  </si>
  <si>
    <t>210</t>
  </si>
  <si>
    <t>卫生健康支出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</si>
  <si>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</si>
  <si>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</si>
  <si>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</si>
  <si>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</si>
  <si>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</si>
  <si>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</si>
  <si>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</si>
  <si>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</si>
  <si>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</si>
  <si>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</si>
  <si>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211</t>
  </si>
  <si>
    <t>节能环保支出</t>
  </si>
  <si>
    <t>21114</t>
  </si>
  <si>
    <t>能源管理事务</t>
  </si>
  <si>
    <t>2111499</t>
  </si>
  <si>
    <t>其他能源管理事务支出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</si>
  <si>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</si>
  <si>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</si>
  <si>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</si>
  <si>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</si>
  <si>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</si>
  <si>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</si>
  <si>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</si>
  <si>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</si>
  <si>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</si>
  <si>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</si>
  <si>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</si>
  <si>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</si>
  <si>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</si>
  <si>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</si>
  <si>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</si>
  <si>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</si>
  <si>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</si>
  <si>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</si>
  <si>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/>
  </si>
  <si>
    <t>04</t>
  </si>
  <si>
    <t>50</t>
  </si>
  <si>
    <t>05</t>
  </si>
  <si>
    <t>11</t>
  </si>
  <si>
    <t>99</t>
  </si>
  <si>
    <t>02</t>
  </si>
  <si>
    <t>01</t>
  </si>
  <si>
    <t>14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</si>
  <si>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</si>
  <si>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</si>
  <si>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</si>
  <si>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</si>
  <si>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</si>
  <si>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</si>
  <si>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</si>
  <si>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</si>
  <si>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</si>
  <si>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</si>
  <si>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</si>
  <si>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</si>
  <si>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</si>
  <si>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</si>
  <si>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</si>
  <si>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</si>
  <si>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</si>
  <si>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</si>
  <si>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</si>
  <si>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</si>
  <si>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</si>
  <si>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</si>
  <si>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</si>
  <si>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</si>
  <si>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</si>
  <si>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</si>
  <si>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部门公开表08</t>
  </si>
  <si>
    <t>部门公开表09</t>
  </si>
  <si>
    <t>经济科目</t>
  </si>
  <si>
    <t>经济科目编码</t>
  </si>
  <si>
    <t>经济科目名称</t>
  </si>
  <si>
    <t>301</t>
  </si>
  <si>
    <t>30103</t>
  </si>
  <si>
    <t>奖金</t>
  </si>
  <si>
    <t>30199</t>
  </si>
  <si>
    <t>其他工资福利支出</t>
  </si>
  <si>
    <t>30101</t>
  </si>
  <si>
    <t>基本工资</t>
  </si>
  <si>
    <t>30107</t>
  </si>
  <si>
    <t>绩效工资</t>
  </si>
  <si>
    <t>30102</t>
  </si>
  <si>
    <t>津贴补贴</t>
  </si>
  <si>
    <t>30106</t>
  </si>
  <si>
    <t>伙食补助费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</si>
  <si>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</si>
  <si>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</si>
  <si>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</si>
  <si>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</si>
  <si>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</si>
  <si>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</si>
  <si>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30113</t>
  </si>
  <si>
    <t>302</t>
  </si>
  <si>
    <t>商品和服务支出</t>
  </si>
  <si>
    <t>30201</t>
  </si>
  <si>
    <t>办公费</t>
  </si>
  <si>
    <t>30209</t>
  </si>
  <si>
    <t>物业管理费</t>
  </si>
  <si>
    <t>30205</t>
  </si>
  <si>
    <t>水费</t>
  </si>
  <si>
    <t>30206</t>
  </si>
  <si>
    <t>电费</t>
  </si>
  <si>
    <t>30299</t>
  </si>
  <si>
    <t>其他商品和服务支出</t>
  </si>
  <si>
    <t>部门公开表10</t>
  </si>
  <si>
    <t>工资奖金津补贴</t>
  </si>
  <si>
    <t>社会保障缴费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</si>
  <si>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</si>
  <si>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</si>
  <si>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</si>
  <si>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</si>
  <si>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</si>
  <si>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</si>
  <si>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</si>
  <si>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</si>
  <si>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</si>
  <si>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</si>
  <si>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</si>
  <si>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</si>
  <si>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</si>
  <si>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</si>
  <si>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</si>
  <si>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</si>
  <si>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</si>
  <si>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</si>
  <si>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</si>
  <si>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</si>
  <si>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</si>
  <si>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</si>
  <si>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</si>
  <si>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</si>
  <si>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</si>
  <si>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</si>
  <si>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</si>
  <si>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</si>
  <si>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</si>
  <si>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</si>
  <si>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</si>
  <si>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</si>
  <si>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</si>
  <si>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</si>
  <si>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</si>
  <si>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</si>
  <si>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</si>
  <si>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</si>
  <si>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</si>
  <si>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</si>
  <si>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</si>
  <si>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</si>
  <si>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</si>
  <si>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</si>
  <si>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</si>
  <si>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</si>
  <si>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</si>
  <si>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</si>
  <si>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</si>
  <si>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</si>
  <si>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</si>
  <si>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</si>
  <si>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</si>
  <si>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</si>
  <si>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</si>
  <si>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</si>
  <si>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</si>
  <si>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</si>
  <si>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</si>
  <si>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</si>
  <si>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</si>
  <si>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</si>
  <si>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</si>
  <si>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</si>
  <si>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</si>
  <si>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</si>
  <si>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</si>
  <si>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</si>
  <si>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</si>
  <si>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</si>
  <si>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</si>
  <si>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</si>
  <si>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</si>
  <si>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</si>
  <si>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</si>
  <si>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</si>
  <si>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</si>
  <si>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</si>
  <si>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</si>
  <si>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</si>
  <si>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</si>
  <si>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</si>
  <si>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</si>
  <si>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</si>
  <si>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</si>
  <si>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</si>
  <si>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</si>
  <si>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能耗双控及碳中和经费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</si>
  <si>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</si>
  <si>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</si>
  <si>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</si>
  <si>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</si>
  <si>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</si>
  <si>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</si>
  <si>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</si>
  <si>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</si>
  <si>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</si>
  <si>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</si>
  <si>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</si>
  <si>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</si>
  <si>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</si>
  <si>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</si>
  <si>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岳阳市岳阳楼区生态能源服务中心				</t>
  </si>
  <si>
    <t>制定“双控”计划会议纪要；将“双控”目标纳入国民经济和社会发展计划；目标分解、明确部门、单位职责文件；组织开展“双控”目标考评并对社会公布结果文件；对考核结果问责（奖惩）文件；研究协调“双控”文件及会议纪要</t>
  </si>
  <si>
    <t>产出指标</t>
  </si>
  <si>
    <t>数量指标</t>
  </si>
  <si>
    <t>能耗双控</t>
  </si>
  <si>
    <t>节能登记备案</t>
  </si>
  <si>
    <t>定量</t>
  </si>
  <si>
    <t>质量指标</t>
  </si>
  <si>
    <t>电力项目</t>
  </si>
  <si>
    <t>新建</t>
  </si>
  <si>
    <t>时效指标</t>
  </si>
  <si>
    <t>石油天然气管道保护</t>
  </si>
  <si>
    <t>及时完成</t>
  </si>
  <si>
    <t>效益指标</t>
  </si>
  <si>
    <t>经济效益指标</t>
  </si>
  <si>
    <t>万元GDP能耗下降</t>
  </si>
  <si>
    <t>下降</t>
  </si>
  <si>
    <t>%</t>
  </si>
  <si>
    <t>社会效益指标</t>
  </si>
  <si>
    <t>有序推进天然气利用</t>
  </si>
  <si>
    <t>生态效益指标</t>
  </si>
  <si>
    <t>万元GDP能耗</t>
  </si>
  <si>
    <t>可持续影响指标</t>
  </si>
  <si>
    <t>满意度指标</t>
  </si>
  <si>
    <t>服务对象满意度指标</t>
  </si>
  <si>
    <t>石油、天然气管道保护</t>
  </si>
  <si>
    <t>≥99.8%</t>
  </si>
  <si>
    <t>公众满意度</t>
  </si>
  <si>
    <t>成本指标</t>
  </si>
  <si>
    <t>经济成本指标</t>
  </si>
  <si>
    <t>40万元</t>
  </si>
  <si>
    <t>资金到位</t>
  </si>
  <si>
    <t>资金支出控制在40万元以内，计20分</t>
  </si>
  <si>
    <t>万元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</si>
  <si>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</si>
  <si>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</si>
  <si>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</si>
  <si>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</si>
  <si>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</si>
  <si>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</si>
  <si>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</si>
  <si>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</si>
  <si>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</si>
  <si>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</si>
  <si>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</si>
  <si>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目标1：推进全区节能监察宣传工作10次；目标2：做好石油天然气管道保护工作巡查10次。目标3：有序推进天然气利用 。  目标4：做好电力安全生产工作。</t>
  </si>
  <si>
    <t>石油天然气管道保护检查</t>
  </si>
  <si>
    <t>≥</t>
  </si>
  <si>
    <t>10</t>
  </si>
  <si>
    <t>次</t>
  </si>
  <si>
    <t>该指标主要考察业务工作支出安排情况</t>
  </si>
  <si>
    <t>节能监察宣传达10次得15分，每减少1次扣2分，扣完为止。</t>
  </si>
  <si>
    <t>15</t>
  </si>
  <si>
    <t>节能监察宣传</t>
  </si>
  <si>
    <t>100</t>
  </si>
  <si>
    <t>百分比</t>
  </si>
  <si>
    <t>该指标主要考察业务工作支出安排到位情况</t>
  </si>
  <si>
    <t>有序推进天然气利用得15分，反之得0分。</t>
  </si>
  <si>
    <t>完成及时率</t>
  </si>
  <si>
    <t>该指标主要考察工作完成及时率。要求达100%。</t>
  </si>
  <si>
    <t>完成及时率达100%，得10分，每少2%，扣1分，扣完即止。</t>
  </si>
  <si>
    <t>推动天然气管道保护，使天然气有效利用</t>
  </si>
  <si>
    <t>定性</t>
  </si>
  <si>
    <t>保障天然气管道保护年内有重大进展，为天然气使用增添后劲</t>
  </si>
  <si>
    <t>/</t>
  </si>
  <si>
    <t>推动天然气管道保护，使天然气有效利用得15分，反之得0分。</t>
  </si>
  <si>
    <t>保证各单位正常运转</t>
  </si>
  <si>
    <t>应保尽保</t>
  </si>
  <si>
    <t>该指标主要考察单位运转需要保障范围应保尽保</t>
  </si>
  <si>
    <t>保证各单位正常运转得10分，反之得0分。</t>
  </si>
  <si>
    <t>万元GDP能耗下降3.66%</t>
  </si>
  <si>
    <t>万元GDP能耗下降3.66%得5分，反之得0分。</t>
  </si>
  <si>
    <t>5</t>
  </si>
  <si>
    <t>保证了企业安全用气</t>
  </si>
  <si>
    <t>企业安全用气</t>
  </si>
  <si>
    <t>该指标主要考察单位运转需要保障范围</t>
  </si>
  <si>
    <t>保证了企业安全用气得5分，反之得0分。</t>
  </si>
  <si>
    <t>市民满意度</t>
  </si>
  <si>
    <t>98</t>
  </si>
  <si>
    <t>市民对发改局工作的满意度达98%以上</t>
  </si>
  <si>
    <t>98%≤居民满意度，得5分；90%≤居民满意度&lt;98%,得4分；85%≤居民满意度&lt;90%，得3分；80%≤居民满意度&lt;85%，得2分；75%≤居民满意度&lt;80%，得1分。</t>
  </si>
  <si>
    <t>财政资金支出</t>
  </si>
  <si>
    <t>≤</t>
  </si>
  <si>
    <t>200</t>
  </si>
  <si>
    <t>人员类113.73万元、公用经费14.4万元、项目经费32万元</t>
  </si>
  <si>
    <t>资金支出控制在200万元以内，计3分，每超出10万元，扣1分，扣完即止。</t>
  </si>
  <si>
    <t>3</t>
  </si>
  <si>
    <t>社会成本指标</t>
  </si>
  <si>
    <t>控制项目资金损耗</t>
  </si>
  <si>
    <t>提高2024年资金使用效率，降级损耗量</t>
  </si>
  <si>
    <t>制定了减少项目投资资金办法，得1分，办法落实并起到效果，计2分，</t>
  </si>
  <si>
    <t>2</t>
  </si>
  <si>
    <t>生态环境成本指标</t>
  </si>
  <si>
    <t>万元GDP能耗下降3.66%得5分</t>
  </si>
  <si>
    <t>部门公开表25</t>
  </si>
  <si>
    <t xml:space="preserve">国有资产占有和使用情况表    </t>
  </si>
  <si>
    <r>
      <rPr>
        <b/>
        <sz val="9"/>
        <rFont val="宋体"/>
        <charset val="134"/>
      </rPr>
      <t>单位：700005_岳阳市岳阳楼区生态能源服务中心</t>
    </r>
    <r>
      <rPr>
        <b/>
        <sz val="9"/>
        <rFont val="Arial"/>
        <charset val="134"/>
      </rPr>
      <t xml:space="preserve">				</t>
    </r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</si>
  <si>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</si>
  <si>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</si>
  <si>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</si>
  <si>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</si>
  <si>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</si>
  <si>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</si>
  <si>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</si>
  <si>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</si>
  <si>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</si>
  <si>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</si>
  <si>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</si>
  <si>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</si>
  <si>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</si>
  <si>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</si>
  <si>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</si>
  <si>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</si>
  <si>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</si>
  <si>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</si>
  <si>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</si>
  <si>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</si>
  <si>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</si>
  <si>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r>
      <rPr>
        <b/>
        <sz val="11"/>
        <rFont val="SimSun"/>
        <charset val="134"/>
      </rPr>
      <t>单位：700005_岳阳市岳阳楼区生态能源服务中心</t>
    </r>
    <r>
      <rPr>
        <b/>
        <sz val="11"/>
        <rFont val="Arial"/>
        <charset val="134"/>
      </rPr>
      <t xml:space="preserve">				</t>
    </r>
  </si>
  <si>
    <t>项目名称</t>
  </si>
  <si>
    <t>采购品目编码</t>
  </si>
  <si>
    <t>采购品目</t>
  </si>
  <si>
    <t>起始时间</t>
  </si>
  <si>
    <t>完成时间</t>
  </si>
  <si>
    <t>采购数量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</si>
  <si>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</si>
  <si>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</si>
  <si>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</si>
  <si>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</si>
  <si>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</si>
  <si>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</si>
  <si>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</si>
  <si>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货物类</t>
  </si>
  <si>
    <t>A02021000</t>
  </si>
  <si>
    <t>打印机</t>
  </si>
  <si>
    <t>2025.1.1</t>
  </si>
  <si>
    <t>2025.12.31</t>
  </si>
  <si>
    <t>台</t>
  </si>
  <si>
    <t>A02010105</t>
  </si>
  <si>
    <t>台式计算机</t>
  </si>
  <si>
    <t>A02010108</t>
  </si>
  <si>
    <t>便携式计算机</t>
  </si>
  <si>
    <t>A05019900</t>
  </si>
  <si>
    <t>其他家具</t>
  </si>
  <si>
    <t>套</t>
  </si>
  <si>
    <t>A02021301</t>
  </si>
  <si>
    <t>碎纸机</t>
  </si>
  <si>
    <t>A02080701</t>
  </si>
  <si>
    <t>普通电话机</t>
  </si>
  <si>
    <t>A05040200</t>
  </si>
  <si>
    <t>硒鼓、粉盒</t>
  </si>
  <si>
    <t>个</t>
  </si>
  <si>
    <t>A05040201</t>
  </si>
  <si>
    <t>鼓粉盒</t>
  </si>
  <si>
    <t>A05040401</t>
  </si>
  <si>
    <t>文具</t>
  </si>
  <si>
    <t>批</t>
  </si>
  <si>
    <t>A07100300</t>
  </si>
  <si>
    <t>纸制品</t>
  </si>
  <si>
    <t>箱</t>
  </si>
  <si>
    <t>A07031301</t>
  </si>
  <si>
    <t>茶叶</t>
  </si>
  <si>
    <t>袋</t>
  </si>
  <si>
    <t>A05040502</t>
  </si>
  <si>
    <t>消毒杀菌用品</t>
  </si>
  <si>
    <t>A05040501</t>
  </si>
  <si>
    <t>卫生用纸制品</t>
  </si>
  <si>
    <t>提</t>
  </si>
  <si>
    <t>A05040000</t>
  </si>
  <si>
    <t>办公用品</t>
  </si>
  <si>
    <t>A05020112</t>
  </si>
  <si>
    <t>餐具</t>
  </si>
  <si>
    <t>A05020199</t>
  </si>
  <si>
    <t>其他厨卫用具</t>
  </si>
  <si>
    <t>服务类</t>
  </si>
  <si>
    <t>C17010100</t>
  </si>
  <si>
    <t>基础电信服务</t>
  </si>
  <si>
    <t>C17010300</t>
  </si>
  <si>
    <t>其他增值电信服务</t>
  </si>
  <si>
    <t>C23120100</t>
  </si>
  <si>
    <t>计算机设备维修和保养服务</t>
  </si>
  <si>
    <t>C20020500</t>
  </si>
  <si>
    <t>工程造价鉴定服务</t>
  </si>
  <si>
    <t>C11990000</t>
  </si>
  <si>
    <t>其他工程管理服务</t>
  </si>
  <si>
    <t>C23150000</t>
  </si>
  <si>
    <t>广告宣传服务</t>
  </si>
  <si>
    <t>C23090199</t>
  </si>
  <si>
    <t>其他印刷服务</t>
  </si>
  <si>
    <t>C23120700</t>
  </si>
  <si>
    <t>空调维修和保养服务</t>
  </si>
  <si>
    <t>工程类</t>
  </si>
  <si>
    <t>B08010000</t>
  </si>
  <si>
    <t>房屋修缮</t>
  </si>
  <si>
    <t>B08990000</t>
  </si>
  <si>
    <t>其他建筑物、构筑物修缮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</si>
</sst>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%"/>
  </numFmts>
  <fonts count="55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34"/>
      <scheme val="minor"/>
    </font>
    <font>
      <b/>
      <sz val="12"/>
      <name val="宋体"/>
      <charset val="134"/>
    </font>
    <font>
      <b/>
      <sz val="9"/>
      <color theme="1"/>
      <name val="宋体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8"/>
      <color theme="1"/>
      <name val="宋体"/>
      <charset val="134"/>
      <scheme val="minor"/>
    </font>
    <font>
      <sz val="8"/>
      <color indexed="8"/>
      <name val="方正仿宋_GBK"/>
      <charset val="134"/>
    </font>
    <font>
      <sz val="8"/>
      <name val="等线"/>
      <charset val="134"/>
    </font>
    <font>
      <sz val="8"/>
      <name val="方正仿宋_GBK"/>
      <charset val="134"/>
    </font>
    <font>
      <sz val="8"/>
      <color rgb="FF000000"/>
      <name val="等线"/>
      <charset val="134"/>
    </font>
    <font>
      <b/>
      <sz val="11"/>
      <color indexed="8"/>
      <name val="宋体"/>
      <charset val="1"/>
      <scheme val="minor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12"/>
      <name val="宋体"/>
      <charset val="134"/>
    </font>
    <font>
      <b/>
      <sz val="9"/>
      <name val="Arial"/>
      <charset val="134"/>
    </font>
    <font>
      <b/>
      <sz val="11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9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4" borderId="13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5" borderId="16" applyNumberFormat="0" applyAlignment="0" applyProtection="0">
      <alignment vertical="center"/>
    </xf>
    <xf numFmtId="0" fontId="41" fillId="6" borderId="17" applyNumberFormat="0" applyAlignment="0" applyProtection="0">
      <alignment vertical="center"/>
    </xf>
    <xf numFmtId="0" fontId="42" fillId="6" borderId="16" applyNumberFormat="0" applyAlignment="0" applyProtection="0">
      <alignment vertical="center"/>
    </xf>
    <xf numFmtId="0" fontId="43" fillId="7" borderId="18" applyNumberFormat="0" applyAlignment="0" applyProtection="0">
      <alignment vertical="center"/>
    </xf>
    <xf numFmtId="0" fontId="44" fillId="0" borderId="19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50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12" fillId="0" borderId="0"/>
    <xf numFmtId="0" fontId="1" fillId="0" borderId="0">
      <alignment vertical="center"/>
    </xf>
    <xf numFmtId="0" fontId="0" fillId="0" borderId="0">
      <alignment vertical="center"/>
    </xf>
    <xf numFmtId="43" fontId="51" fillId="0" borderId="0" applyFont="0" applyFill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2" fillId="0" borderId="0"/>
    <xf numFmtId="0" fontId="31" fillId="0" borderId="0"/>
    <xf numFmtId="0" fontId="1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8">
    <xf numFmtId="0" fontId="0" fillId="0" borderId="0" xfId="0">
      <alignment vertical="center"/>
    </xf>
    <xf numFmtId="0" fontId="1" fillId="0" borderId="0" xfId="50" applyAlignment="1">
      <alignment vertical="center" wrapText="1"/>
    </xf>
    <xf numFmtId="0" fontId="1" fillId="0" borderId="0" xfId="50">
      <alignment vertical="center"/>
    </xf>
    <xf numFmtId="0" fontId="1" fillId="0" borderId="0" xfId="50" applyFont="1" applyFill="1" applyAlignment="1">
      <alignment vertical="center"/>
    </xf>
    <xf numFmtId="0" fontId="2" fillId="0" borderId="0" xfId="50" applyFont="1">
      <alignment vertical="center"/>
    </xf>
    <xf numFmtId="0" fontId="1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49" fontId="6" fillId="0" borderId="1" xfId="50" applyNumberFormat="1" applyFont="1" applyBorder="1" applyAlignment="1">
      <alignment vertical="center" wrapText="1"/>
    </xf>
    <xf numFmtId="0" fontId="6" fillId="0" borderId="1" xfId="50" applyFont="1" applyBorder="1" applyAlignment="1">
      <alignment vertical="center" wrapText="1"/>
    </xf>
    <xf numFmtId="49" fontId="6" fillId="0" borderId="1" xfId="50" applyNumberFormat="1" applyFont="1" applyFill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/>
    </xf>
    <xf numFmtId="49" fontId="8" fillId="0" borderId="2" xfId="0" applyNumberFormat="1" applyFont="1" applyFill="1" applyBorder="1" applyAlignment="1" applyProtection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76" fontId="6" fillId="0" borderId="1" xfId="50" applyNumberFormat="1" applyFont="1" applyFill="1" applyBorder="1" applyAlignment="1">
      <alignment horizontal="right" vertical="center" wrapText="1"/>
    </xf>
    <xf numFmtId="0" fontId="9" fillId="2" borderId="2" xfId="0" applyFont="1" applyFill="1" applyBorder="1" applyAlignment="1">
      <alignment horizontal="center" vertical="center" wrapText="1"/>
    </xf>
    <xf numFmtId="176" fontId="9" fillId="2" borderId="2" xfId="0" applyNumberFormat="1" applyFont="1" applyFill="1" applyBorder="1" applyAlignment="1">
      <alignment horizontal="right" vertical="center" wrapText="1"/>
    </xf>
    <xf numFmtId="43" fontId="6" fillId="0" borderId="1" xfId="1" applyFont="1" applyBorder="1" applyAlignment="1">
      <alignment vertical="center" wrapText="1"/>
    </xf>
    <xf numFmtId="4" fontId="6" fillId="0" borderId="1" xfId="50" applyNumberFormat="1" applyFont="1" applyFill="1" applyBorder="1" applyAlignment="1">
      <alignment vertical="center" wrapText="1"/>
    </xf>
    <xf numFmtId="0" fontId="10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43" fontId="11" fillId="0" borderId="0" xfId="1" applyFont="1" applyAlignment="1">
      <alignment vertical="center"/>
    </xf>
    <xf numFmtId="0" fontId="12" fillId="0" borderId="0" xfId="49" applyAlignment="1">
      <alignment vertical="center"/>
    </xf>
    <xf numFmtId="0" fontId="13" fillId="0" borderId="0" xfId="0" applyFont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4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43" fontId="16" fillId="0" borderId="1" xfId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3" fontId="16" fillId="0" borderId="1" xfId="1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 wrapText="1"/>
    </xf>
    <xf numFmtId="43" fontId="16" fillId="0" borderId="2" xfId="1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43" fontId="17" fillId="0" borderId="2" xfId="1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3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NumberFormat="1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9" fontId="17" fillId="0" borderId="1" xfId="3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6" fillId="0" borderId="0" xfId="0" applyFont="1" applyAlignment="1">
      <alignment horizontal="right" vertical="center" wrapText="1"/>
    </xf>
    <xf numFmtId="0" fontId="0" fillId="0" borderId="0" xfId="0" applyFont="1" applyFill="1">
      <alignment vertical="center"/>
    </xf>
    <xf numFmtId="0" fontId="19" fillId="0" borderId="0" xfId="0" applyFont="1" applyFill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6" fillId="0" borderId="1" xfId="0" applyNumberFormat="1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9" fillId="0" borderId="8" xfId="0" applyFont="1" applyFill="1" applyBorder="1" applyAlignment="1">
      <alignment horizontal="center" vertical="center"/>
    </xf>
    <xf numFmtId="176" fontId="19" fillId="0" borderId="8" xfId="0" applyNumberFormat="1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176" fontId="19" fillId="0" borderId="2" xfId="0" applyNumberFormat="1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9" fontId="20" fillId="0" borderId="2" xfId="3" applyFont="1" applyFill="1" applyBorder="1" applyAlignment="1">
      <alignment horizontal="center" vertical="center" wrapText="1"/>
    </xf>
    <xf numFmtId="9" fontId="20" fillId="0" borderId="2" xfId="0" applyNumberFormat="1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2" fillId="0" borderId="1" xfId="58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wrapText="1"/>
    </xf>
    <xf numFmtId="9" fontId="22" fillId="0" borderId="1" xfId="3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vertical="center" wrapText="1"/>
    </xf>
    <xf numFmtId="0" fontId="17" fillId="3" borderId="1" xfId="0" applyNumberFormat="1" applyFont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6" fillId="3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4" fontId="17" fillId="3" borderId="1" xfId="0" applyNumberFormat="1" applyFont="1" applyFill="1" applyBorder="1" applyAlignment="1">
      <alignment vertical="center" wrapText="1"/>
    </xf>
    <xf numFmtId="0" fontId="24" fillId="0" borderId="0" xfId="0" applyFont="1">
      <alignment vertical="center"/>
    </xf>
    <xf numFmtId="4" fontId="16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NumberFormat="1" applyFont="1" applyFill="1" applyBorder="1" applyAlignment="1">
      <alignment horizontal="left" vertical="center" wrapText="1"/>
    </xf>
    <xf numFmtId="0" fontId="17" fillId="0" borderId="1" xfId="51" applyFont="1" applyBorder="1" applyAlignment="1">
      <alignment vertical="center" wrapText="1"/>
    </xf>
    <xf numFmtId="0" fontId="16" fillId="0" borderId="1" xfId="51" applyFont="1" applyBorder="1" applyAlignment="1">
      <alignment vertical="center" wrapText="1"/>
    </xf>
    <xf numFmtId="0" fontId="16" fillId="0" borderId="1" xfId="51" applyNumberFormat="1" applyFont="1" applyBorder="1" applyAlignment="1">
      <alignment horizontal="left" vertical="center" wrapText="1"/>
    </xf>
    <xf numFmtId="0" fontId="16" fillId="0" borderId="1" xfId="51" applyFont="1" applyBorder="1" applyAlignment="1">
      <alignment horizontal="left" vertical="center" wrapText="1"/>
    </xf>
    <xf numFmtId="0" fontId="16" fillId="3" borderId="1" xfId="51" applyNumberFormat="1" applyFont="1" applyFill="1" applyBorder="1" applyAlignment="1">
      <alignment horizontal="left" vertical="center" wrapText="1"/>
    </xf>
    <xf numFmtId="0" fontId="16" fillId="3" borderId="1" xfId="51" applyFont="1" applyFill="1" applyBorder="1" applyAlignment="1">
      <alignment horizontal="left" vertical="center" wrapText="1"/>
    </xf>
    <xf numFmtId="0" fontId="16" fillId="3" borderId="1" xfId="51" applyFont="1" applyFill="1" applyBorder="1" applyAlignment="1">
      <alignment horizontal="center" vertical="center" wrapText="1"/>
    </xf>
    <xf numFmtId="0" fontId="17" fillId="3" borderId="1" xfId="51" applyFont="1" applyFill="1" applyBorder="1" applyAlignment="1">
      <alignment horizontal="center" vertical="center" wrapText="1"/>
    </xf>
    <xf numFmtId="0" fontId="17" fillId="3" borderId="1" xfId="51" applyNumberFormat="1" applyFont="1" applyFill="1" applyBorder="1" applyAlignment="1">
      <alignment horizontal="left" vertical="center" wrapText="1"/>
    </xf>
    <xf numFmtId="0" fontId="17" fillId="3" borderId="1" xfId="51" applyFont="1" applyFill="1" applyBorder="1" applyAlignment="1">
      <alignment horizontal="left" vertical="center" wrapText="1"/>
    </xf>
    <xf numFmtId="0" fontId="16" fillId="0" borderId="1" xfId="51" applyFont="1" applyBorder="1" applyAlignment="1">
      <alignment horizontal="center" vertical="center" wrapText="1"/>
    </xf>
    <xf numFmtId="0" fontId="0" fillId="0" borderId="0" xfId="51">
      <alignment vertical="center"/>
    </xf>
    <xf numFmtId="0" fontId="24" fillId="0" borderId="0" xfId="51" applyFont="1">
      <alignment vertical="center"/>
    </xf>
    <xf numFmtId="0" fontId="0" fillId="0" borderId="0" xfId="51" applyFont="1">
      <alignment vertical="center"/>
    </xf>
    <xf numFmtId="43" fontId="16" fillId="0" borderId="1" xfId="1" applyFont="1" applyBorder="1" applyAlignment="1">
      <alignment vertical="center" wrapText="1"/>
    </xf>
    <xf numFmtId="0" fontId="17" fillId="0" borderId="1" xfId="51" applyFont="1" applyBorder="1" applyAlignment="1">
      <alignment horizontal="left" vertical="center" wrapText="1"/>
    </xf>
    <xf numFmtId="43" fontId="17" fillId="0" borderId="1" xfId="1" applyFont="1" applyBorder="1" applyAlignment="1">
      <alignment vertical="center" wrapText="1"/>
    </xf>
    <xf numFmtId="43" fontId="17" fillId="0" borderId="1" xfId="1" applyFont="1" applyBorder="1" applyAlignment="1">
      <alignment horizontal="right" vertical="center" wrapText="1"/>
    </xf>
    <xf numFmtId="43" fontId="16" fillId="0" borderId="1" xfId="1" applyFont="1" applyBorder="1" applyAlignment="1">
      <alignment horizontal="right" vertical="center" wrapText="1"/>
    </xf>
    <xf numFmtId="0" fontId="17" fillId="0" borderId="1" xfId="51" applyFont="1" applyBorder="1" applyAlignment="1">
      <alignment horizontal="center" vertical="center" wrapText="1"/>
    </xf>
    <xf numFmtId="0" fontId="17" fillId="0" borderId="1" xfId="51" applyNumberFormat="1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24" fillId="0" borderId="6" xfId="51" applyFont="1" applyBorder="1">
      <alignment vertical="center"/>
    </xf>
    <xf numFmtId="0" fontId="0" fillId="0" borderId="6" xfId="51" applyFont="1" applyBorder="1">
      <alignment vertical="center"/>
    </xf>
    <xf numFmtId="0" fontId="0" fillId="0" borderId="6" xfId="51" applyBorder="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3" fillId="0" borderId="0" xfId="51" applyFont="1" applyAlignment="1">
      <alignment horizontal="center" vertical="center" wrapText="1"/>
    </xf>
    <xf numFmtId="0" fontId="6" fillId="0" borderId="9" xfId="51" applyFont="1" applyBorder="1" applyAlignment="1">
      <alignment vertical="center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5" fillId="0" borderId="10" xfId="51" applyFont="1" applyBorder="1" applyAlignment="1">
      <alignment horizontal="center" vertical="center" wrapText="1"/>
    </xf>
    <xf numFmtId="0" fontId="15" fillId="0" borderId="11" xfId="51" applyFont="1" applyBorder="1" applyAlignment="1">
      <alignment horizontal="center" vertical="center" wrapText="1"/>
    </xf>
    <xf numFmtId="0" fontId="15" fillId="0" borderId="1" xfId="51" applyFont="1" applyBorder="1" applyAlignment="1">
      <alignment horizontal="center" vertical="center" wrapText="1"/>
    </xf>
    <xf numFmtId="0" fontId="15" fillId="0" borderId="3" xfId="51" applyFont="1" applyBorder="1" applyAlignment="1">
      <alignment horizontal="center" vertical="center" wrapText="1"/>
    </xf>
    <xf numFmtId="0" fontId="15" fillId="0" borderId="12" xfId="51" applyFont="1" applyBorder="1" applyAlignment="1">
      <alignment horizontal="center" vertical="center" wrapText="1"/>
    </xf>
    <xf numFmtId="43" fontId="16" fillId="0" borderId="1" xfId="53" applyFont="1" applyBorder="1" applyAlignment="1">
      <alignment vertical="center" wrapText="1"/>
    </xf>
    <xf numFmtId="43" fontId="17" fillId="0" borderId="1" xfId="53" applyFont="1" applyBorder="1" applyAlignment="1">
      <alignment vertical="center" wrapText="1"/>
    </xf>
    <xf numFmtId="43" fontId="17" fillId="0" borderId="1" xfId="53" applyFont="1" applyBorder="1" applyAlignment="1">
      <alignment horizontal="right" vertical="center" wrapText="1"/>
    </xf>
    <xf numFmtId="0" fontId="16" fillId="0" borderId="1" xfId="51" applyFont="1" applyFill="1" applyBorder="1" applyAlignment="1">
      <alignment vertical="center" wrapText="1"/>
    </xf>
    <xf numFmtId="0" fontId="17" fillId="0" borderId="1" xfId="51" applyFont="1" applyFill="1" applyBorder="1" applyAlignment="1">
      <alignment horizontal="left" vertical="center" wrapText="1"/>
    </xf>
    <xf numFmtId="0" fontId="17" fillId="0" borderId="1" xfId="51" applyFont="1" applyFill="1" applyBorder="1" applyAlignment="1">
      <alignment vertical="center" wrapText="1"/>
    </xf>
    <xf numFmtId="0" fontId="17" fillId="0" borderId="1" xfId="51" applyNumberFormat="1" applyFont="1" applyFill="1" applyBorder="1" applyAlignment="1">
      <alignment horizontal="left" vertical="center" wrapText="1"/>
    </xf>
    <xf numFmtId="0" fontId="17" fillId="0" borderId="0" xfId="51" applyFont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5" fillId="3" borderId="1" xfId="0" applyNumberFormat="1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4" fontId="15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3" borderId="1" xfId="0" applyNumberFormat="1" applyFont="1" applyFill="1" applyBorder="1" applyAlignment="1">
      <alignment horizontal="left"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25" fillId="0" borderId="0" xfId="51" applyFont="1" applyAlignment="1">
      <alignment horizontal="right" vertical="center" wrapText="1"/>
    </xf>
    <xf numFmtId="0" fontId="18" fillId="0" borderId="0" xfId="0" applyFont="1" applyAlignment="1">
      <alignment vertical="center" wrapText="1"/>
    </xf>
    <xf numFmtId="0" fontId="17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13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0" applyNumberFormat="1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horizontal="righ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10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righ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0" fillId="0" borderId="6" xfId="0" applyFont="1" applyFill="1" applyBorder="1">
      <alignment vertical="center"/>
    </xf>
    <xf numFmtId="0" fontId="24" fillId="0" borderId="0" xfId="0" applyFont="1" applyFill="1">
      <alignment vertical="center"/>
    </xf>
    <xf numFmtId="0" fontId="15" fillId="0" borderId="1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25" fillId="0" borderId="0" xfId="51" applyFont="1" applyFill="1" applyAlignment="1">
      <alignment horizontal="right" vertical="center" wrapText="1"/>
    </xf>
    <xf numFmtId="0" fontId="16" fillId="0" borderId="1" xfId="0" applyFont="1" applyFill="1" applyBorder="1" applyAlignment="1">
      <alignment vertical="center" wrapText="1"/>
    </xf>
    <xf numFmtId="0" fontId="26" fillId="0" borderId="0" xfId="0" applyFont="1" applyAlignment="1">
      <alignment horizontal="center" vertical="center" wrapText="1"/>
    </xf>
    <xf numFmtId="176" fontId="0" fillId="0" borderId="0" xfId="0" applyNumberFormat="1">
      <alignment vertical="center"/>
    </xf>
    <xf numFmtId="177" fontId="0" fillId="0" borderId="0" xfId="3" applyNumberFormat="1" applyFont="1">
      <alignment vertical="center"/>
    </xf>
    <xf numFmtId="10" fontId="0" fillId="0" borderId="0" xfId="3" applyNumberFormat="1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left" vertical="center" wrapText="1"/>
    </xf>
    <xf numFmtId="0" fontId="27" fillId="0" borderId="3" xfId="0" applyFont="1" applyFill="1" applyBorder="1" applyAlignment="1">
      <alignment horizontal="left" vertical="center" wrapText="1"/>
    </xf>
    <xf numFmtId="0" fontId="28" fillId="0" borderId="2" xfId="0" applyFont="1" applyFill="1" applyBorder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left" vertical="center" wrapText="1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  <cellStyle name="常规 18" xfId="54"/>
    <cellStyle name="常规 16" xfId="55"/>
    <cellStyle name="常规 17" xfId="56"/>
    <cellStyle name="常规 25" xfId="57"/>
    <cellStyle name="常规 19" xfId="58"/>
    <cellStyle name="常规 22" xfId="59"/>
    <cellStyle name="常规 14" xfId="60"/>
    <cellStyle name="常规 21" xfId="61"/>
    <cellStyle name="常规 23" xfId="62"/>
    <cellStyle name="常规 26" xfId="63"/>
    <cellStyle name="常规 12" xfId="64"/>
    <cellStyle name="常规 24" xfId="65"/>
    <cellStyle name="常规_9.岳阳市2017年市直部门政府采购预算表" xfId="66"/>
    <cellStyle name="Normal 1" xfId="67"/>
    <cellStyle name="常规 5" xfId="68"/>
    <cellStyle name="千位分隔 3 4" xfId="69"/>
    <cellStyle name="常规 4 17" xfId="70"/>
    <cellStyle name="千位分隔 3 5" xfId="71"/>
    <cellStyle name="常规 4 18" xfId="72"/>
    <cellStyle name="常规 39" xfId="73"/>
    <cellStyle name="常规 38" xfId="74"/>
    <cellStyle name="常规 37" xfId="75"/>
    <cellStyle name="常规 42" xfId="76"/>
    <cellStyle name="常规 41" xfId="77"/>
    <cellStyle name="常规 40" xfId="7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tyles" Target="styles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7" sqref="E7:I7"/>
    </sheetView>
  </sheetViews>
  <sheetFormatPr defaultColWidth="10" defaultRowHeight="14.4"/>
  <cols>
    <col min="1" max="15" width="9.76851851851852" style="193" customWidth="1"/>
    <col min="16" max="16384" width="10" style="193"/>
  </cols>
  <sheetData>
    <row r="1" s="193" customFormat="1" ht="16.35" customHeight="1" spans="1:1">
      <c r="A1" s="194"/>
    </row>
    <row r="2" s="193" customFormat="1" ht="122.8" customHeight="1" spans="1:15">
      <c r="A2" s="195" t="s">
        <v>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</row>
    <row r="3" s="193" customFormat="1" ht="16.35" customHeight="1"/>
    <row r="4" s="193" customFormat="1" ht="16.35" customHeight="1"/>
    <row r="5" s="193" customFormat="1" ht="16.35" customHeight="1"/>
    <row r="6" s="193" customFormat="1" ht="16.35" customHeight="1"/>
    <row r="7" s="193" customFormat="1" ht="68.4" customHeight="1" spans="3:9">
      <c r="C7" s="196" t="s">
        <v>1</v>
      </c>
      <c r="D7" s="196"/>
      <c r="E7" s="197">
        <v>700005</v>
      </c>
      <c r="F7" s="197"/>
      <c r="G7" s="197"/>
      <c r="H7" s="197"/>
      <c r="I7" s="197"/>
    </row>
    <row r="8" s="193" customFormat="1" ht="68.4" customHeight="1" spans="3:9">
      <c r="C8" s="196" t="s">
        <v>2</v>
      </c>
      <c r="D8" s="196"/>
      <c r="E8" s="197" t="s">
        <v>3</v>
      </c>
      <c r="F8" s="197"/>
      <c r="G8" s="197"/>
      <c r="H8" s="197"/>
      <c r="I8" s="197"/>
    </row>
    <row r="9" s="193" customFormat="1" ht="68.4" customHeight="1" spans="3:8">
      <c r="C9" s="196" t="s">
        <v>4</v>
      </c>
      <c r="D9" s="196"/>
      <c r="E9" s="194"/>
      <c r="F9" s="194"/>
      <c r="G9" s="194"/>
      <c r="H9" s="19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zoomScale="70" zoomScaleNormal="70" workbookViewId="0">
      <pane xSplit="2" ySplit="3" topLeftCell="C4" activePane="bottomRight" state="frozen"/>
      <selection/>
      <selection pane="topRight"/>
      <selection pane="bottomLeft"/>
      <selection pane="bottomRight" activeCell="C7" sqref="C7"/>
    </sheetView>
  </sheetViews>
  <sheetFormatPr defaultColWidth="10" defaultRowHeight="14.4" outlineLevelCol="2"/>
  <cols>
    <col min="1" max="1" width="6.33333333333333" style="56" customWidth="1"/>
    <col min="2" max="2" width="9.87962962962963" style="56" customWidth="1"/>
    <col min="3" max="3" width="52.3333333333333" style="56" customWidth="1"/>
    <col min="4" max="16384" width="10" style="56"/>
  </cols>
  <sheetData>
    <row r="1" ht="32.7" customHeight="1" spans="1:3">
      <c r="A1" s="153"/>
      <c r="B1" s="185" t="s">
        <v>5</v>
      </c>
      <c r="C1" s="185"/>
    </row>
    <row r="2" ht="25.05" customHeight="1" spans="2:3">
      <c r="B2" s="185"/>
      <c r="C2" s="185"/>
    </row>
    <row r="3" ht="31.05" customHeight="1" spans="2:3">
      <c r="B3" s="186" t="s">
        <v>6</v>
      </c>
      <c r="C3" s="186"/>
    </row>
    <row r="4" ht="32.55" customHeight="1" spans="2:3">
      <c r="B4" s="187">
        <v>1</v>
      </c>
      <c r="C4" s="188" t="s">
        <v>7</v>
      </c>
    </row>
    <row r="5" ht="32.55" customHeight="1" spans="2:3">
      <c r="B5" s="187">
        <v>2</v>
      </c>
      <c r="C5" s="188" t="s">
        <v>8</v>
      </c>
    </row>
    <row r="6" ht="32.55" customHeight="1" spans="2:3">
      <c r="B6" s="187">
        <v>3</v>
      </c>
      <c r="C6" s="188" t="s">
        <v>9</v>
      </c>
    </row>
    <row r="7" ht="32.55" customHeight="1" spans="2:3">
      <c r="B7" s="187">
        <v>4</v>
      </c>
      <c r="C7" s="188" t="s">
        <v>10</v>
      </c>
    </row>
    <row r="8" ht="32.55" customHeight="1" spans="2:3">
      <c r="B8" s="187">
        <v>5</v>
      </c>
      <c r="C8" s="188" t="s">
        <v>11</v>
      </c>
    </row>
    <row r="9" ht="32.55" customHeight="1" spans="2:3">
      <c r="B9" s="187">
        <v>6</v>
      </c>
      <c r="C9" s="188" t="s">
        <v>12</v>
      </c>
    </row>
    <row r="10" ht="32.55" customHeight="1" spans="2:3">
      <c r="B10" s="187">
        <v>7</v>
      </c>
      <c r="C10" s="188" t="s">
        <v>13</v>
      </c>
    </row>
    <row r="11" ht="32.55" customHeight="1" spans="2:3">
      <c r="B11" s="187">
        <v>8</v>
      </c>
      <c r="C11" s="188" t="s">
        <v>14</v>
      </c>
    </row>
    <row r="12" ht="32.55" customHeight="1" spans="2:3">
      <c r="B12" s="187">
        <v>9</v>
      </c>
      <c r="C12" s="188" t="s">
        <v>15</v>
      </c>
    </row>
    <row r="13" ht="32.55" customHeight="1" spans="2:3">
      <c r="B13" s="187">
        <v>10</v>
      </c>
      <c r="C13" s="188" t="s">
        <v>16</v>
      </c>
    </row>
    <row r="14" ht="32.55" customHeight="1" spans="2:3">
      <c r="B14" s="187">
        <v>11</v>
      </c>
      <c r="C14" s="188" t="s">
        <v>17</v>
      </c>
    </row>
    <row r="15" ht="32.55" customHeight="1" spans="2:3">
      <c r="B15" s="187">
        <v>12</v>
      </c>
      <c r="C15" s="188" t="s">
        <v>18</v>
      </c>
    </row>
    <row r="16" ht="32.55" customHeight="1" spans="2:3">
      <c r="B16" s="187">
        <v>13</v>
      </c>
      <c r="C16" s="188" t="s">
        <v>19</v>
      </c>
    </row>
    <row r="17" ht="32.55" customHeight="1" spans="2:3">
      <c r="B17" s="187">
        <v>14</v>
      </c>
      <c r="C17" s="188" t="s">
        <v>20</v>
      </c>
    </row>
    <row r="18" ht="32.55" customHeight="1" spans="2:3">
      <c r="B18" s="187">
        <v>15</v>
      </c>
      <c r="C18" s="188" t="s">
        <v>21</v>
      </c>
    </row>
    <row r="19" ht="32.55" customHeight="1" spans="2:3">
      <c r="B19" s="187">
        <v>16</v>
      </c>
      <c r="C19" s="188" t="s">
        <v>22</v>
      </c>
    </row>
    <row r="20" ht="32.55" customHeight="1" spans="2:3">
      <c r="B20" s="187">
        <v>17</v>
      </c>
      <c r="C20" s="188" t="s">
        <v>23</v>
      </c>
    </row>
    <row r="21" ht="32.55" customHeight="1" spans="2:3">
      <c r="B21" s="187">
        <v>18</v>
      </c>
      <c r="C21" s="188" t="s">
        <v>24</v>
      </c>
    </row>
    <row r="22" ht="32.55" customHeight="1" spans="2:3">
      <c r="B22" s="187">
        <v>19</v>
      </c>
      <c r="C22" s="188" t="s">
        <v>25</v>
      </c>
    </row>
    <row r="23" ht="32.55" customHeight="1" spans="2:3">
      <c r="B23" s="187">
        <v>20</v>
      </c>
      <c r="C23" s="188" t="s">
        <v>26</v>
      </c>
    </row>
    <row r="24" ht="32.55" customHeight="1" spans="2:3">
      <c r="B24" s="187">
        <v>21</v>
      </c>
      <c r="C24" s="188" t="s">
        <v>27</v>
      </c>
    </row>
    <row r="25" ht="32.55" customHeight="1" spans="2:3">
      <c r="B25" s="187">
        <v>22</v>
      </c>
      <c r="C25" s="188" t="s">
        <v>28</v>
      </c>
    </row>
    <row r="26" ht="32.55" customHeight="1" spans="2:3">
      <c r="B26" s="187">
        <v>23</v>
      </c>
      <c r="C26" s="188" t="s">
        <v>29</v>
      </c>
    </row>
    <row r="27" ht="32.55" customHeight="1" spans="2:3">
      <c r="B27" s="187">
        <v>24</v>
      </c>
      <c r="C27" s="189" t="s">
        <v>30</v>
      </c>
    </row>
    <row r="28" ht="27" customHeight="1" spans="2:3">
      <c r="B28" s="187">
        <v>25</v>
      </c>
      <c r="C28" s="190" t="s">
        <v>31</v>
      </c>
    </row>
    <row r="29" ht="27" customHeight="1" spans="2:3">
      <c r="B29" s="187">
        <v>26</v>
      </c>
      <c r="C29" s="190" t="s">
        <v>32</v>
      </c>
    </row>
    <row r="30" ht="30" customHeight="1" spans="2:3">
      <c r="B30" s="191"/>
      <c r="C30" s="191"/>
    </row>
    <row r="32" spans="2:3">
      <c r="B32" s="192"/>
      <c r="C32" s="192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0"/>
  <sheetViews>
    <sheetView zoomScale="130" zoomScaleNormal="130" topLeftCell="A2" workbookViewId="0">
      <selection activeCell="E23" sqref="E23"/>
    </sheetView>
  </sheetViews>
  <sheetFormatPr defaultColWidth="10" defaultRowHeight="14.4"/>
  <cols>
    <col min="1" max="1" width="29.4444444444444" customWidth="1"/>
    <col min="2" max="2" width="10.212962962963" customWidth="1"/>
    <col min="3" max="3" width="23.1111111111111" customWidth="1"/>
    <col min="4" max="4" width="10.5555555555556" customWidth="1"/>
    <col min="5" max="5" width="24" customWidth="1"/>
    <col min="6" max="6" width="10.4444444444444" customWidth="1"/>
    <col min="7" max="7" width="20.212962962963" customWidth="1"/>
    <col min="8" max="8" width="11" customWidth="1"/>
    <col min="9" max="9" width="9.77777777777778" customWidth="1"/>
    <col min="10" max="10" width="11.5"/>
    <col min="11" max="11" width="12.6296296296296"/>
  </cols>
  <sheetData>
    <row r="1" ht="15" customHeight="1" spans="1:8">
      <c r="A1" s="60"/>
      <c r="H1" s="149" t="s">
        <v>33</v>
      </c>
    </row>
    <row r="2" ht="24.15" customHeight="1" spans="1:8">
      <c r="A2" s="181" t="s">
        <v>7</v>
      </c>
      <c r="B2" s="181"/>
      <c r="C2" s="181"/>
      <c r="D2" s="181"/>
      <c r="E2" s="181"/>
      <c r="F2" s="181"/>
      <c r="G2" s="181"/>
      <c r="H2" s="181"/>
    </row>
    <row r="3" ht="17.25" customHeight="1" spans="1:8">
      <c r="A3" s="30" t="s">
        <v>34</v>
      </c>
      <c r="B3" s="30"/>
      <c r="C3" s="30"/>
      <c r="D3" s="30"/>
      <c r="E3" s="30"/>
      <c r="F3" s="30"/>
      <c r="G3" s="57" t="s">
        <v>35</v>
      </c>
      <c r="H3" s="57"/>
    </row>
    <row r="4" ht="17.85" customHeight="1" spans="1:8">
      <c r="A4" s="31" t="s">
        <v>36</v>
      </c>
      <c r="B4" s="31"/>
      <c r="C4" s="31" t="s">
        <v>37</v>
      </c>
      <c r="D4" s="31"/>
      <c r="E4" s="31"/>
      <c r="F4" s="31"/>
      <c r="G4" s="31"/>
      <c r="H4" s="31"/>
    </row>
    <row r="5" ht="22.35" customHeight="1" spans="1:8">
      <c r="A5" s="31" t="s">
        <v>38</v>
      </c>
      <c r="B5" s="31" t="s">
        <v>39</v>
      </c>
      <c r="C5" s="31" t="s">
        <v>40</v>
      </c>
      <c r="D5" s="31" t="s">
        <v>39</v>
      </c>
      <c r="E5" s="31" t="s">
        <v>41</v>
      </c>
      <c r="F5" s="31" t="s">
        <v>39</v>
      </c>
      <c r="G5" s="31" t="s">
        <v>42</v>
      </c>
      <c r="H5" s="31" t="s">
        <v>39</v>
      </c>
    </row>
    <row r="6" ht="16.2" customHeight="1" spans="1:11">
      <c r="A6" s="65" t="s">
        <v>43</v>
      </c>
      <c r="B6" s="44">
        <v>218.18</v>
      </c>
      <c r="C6" s="46" t="s">
        <v>44</v>
      </c>
      <c r="D6" s="44">
        <v>142.94</v>
      </c>
      <c r="E6" s="65" t="s">
        <v>45</v>
      </c>
      <c r="F6" s="64">
        <v>178.18</v>
      </c>
      <c r="G6" s="46" t="s">
        <v>46</v>
      </c>
      <c r="H6" s="44"/>
      <c r="I6" s="182"/>
      <c r="J6" s="182"/>
      <c r="K6" s="183"/>
    </row>
    <row r="7" ht="16.2" customHeight="1" spans="1:10">
      <c r="A7" s="46" t="s">
        <v>47</v>
      </c>
      <c r="B7" s="44">
        <v>218.18</v>
      </c>
      <c r="C7" s="46" t="s">
        <v>48</v>
      </c>
      <c r="D7" s="44"/>
      <c r="E7" s="46" t="s">
        <v>49</v>
      </c>
      <c r="F7" s="44">
        <v>158.38</v>
      </c>
      <c r="G7" s="46" t="s">
        <v>50</v>
      </c>
      <c r="H7" s="44"/>
      <c r="I7" s="182"/>
      <c r="J7" s="182"/>
    </row>
    <row r="8" ht="16.2" customHeight="1" spans="1:10">
      <c r="A8" s="65" t="s">
        <v>51</v>
      </c>
      <c r="B8" s="44"/>
      <c r="C8" s="46" t="s">
        <v>52</v>
      </c>
      <c r="D8" s="44"/>
      <c r="E8" s="46" t="s">
        <v>53</v>
      </c>
      <c r="F8" s="44">
        <v>19.8</v>
      </c>
      <c r="G8" s="46" t="s">
        <v>54</v>
      </c>
      <c r="H8" s="44"/>
      <c r="I8" s="182"/>
      <c r="J8" s="182"/>
    </row>
    <row r="9" ht="16.2" customHeight="1" spans="1:10">
      <c r="A9" s="46" t="s">
        <v>55</v>
      </c>
      <c r="B9" s="44"/>
      <c r="C9" s="46" t="s">
        <v>56</v>
      </c>
      <c r="D9" s="44"/>
      <c r="E9" s="46" t="s">
        <v>57</v>
      </c>
      <c r="F9" s="44"/>
      <c r="G9" s="46" t="s">
        <v>58</v>
      </c>
      <c r="H9" s="44"/>
      <c r="I9" s="182"/>
      <c r="J9" s="182"/>
    </row>
    <row r="10" ht="16.2" customHeight="1" spans="1:10">
      <c r="A10" s="46" t="s">
        <v>59</v>
      </c>
      <c r="B10" s="44"/>
      <c r="C10" s="46" t="s">
        <v>60</v>
      </c>
      <c r="D10" s="44"/>
      <c r="E10" s="65" t="s">
        <v>61</v>
      </c>
      <c r="F10" s="64">
        <v>40</v>
      </c>
      <c r="G10" s="46" t="s">
        <v>62</v>
      </c>
      <c r="H10" s="44">
        <f>F7+F8+F10</f>
        <v>218.18</v>
      </c>
      <c r="I10" s="182"/>
      <c r="J10" s="182"/>
    </row>
    <row r="11" ht="16.2" customHeight="1" spans="1:10">
      <c r="A11" s="46" t="s">
        <v>63</v>
      </c>
      <c r="B11" s="44"/>
      <c r="C11" s="46" t="s">
        <v>64</v>
      </c>
      <c r="D11" s="44"/>
      <c r="E11" s="46" t="s">
        <v>65</v>
      </c>
      <c r="F11" s="44"/>
      <c r="G11" s="46" t="s">
        <v>66</v>
      </c>
      <c r="H11" s="44"/>
      <c r="I11" s="182"/>
      <c r="J11" s="182"/>
    </row>
    <row r="12" ht="16.2" customHeight="1" spans="1:10">
      <c r="A12" s="46" t="s">
        <v>67</v>
      </c>
      <c r="B12" s="44"/>
      <c r="C12" s="46" t="s">
        <v>68</v>
      </c>
      <c r="D12" s="44"/>
      <c r="E12" s="46" t="s">
        <v>69</v>
      </c>
      <c r="F12" s="44">
        <v>40</v>
      </c>
      <c r="G12" s="46" t="s">
        <v>70</v>
      </c>
      <c r="H12" s="44"/>
      <c r="I12" s="182"/>
      <c r="J12" s="182"/>
    </row>
    <row r="13" ht="16.2" customHeight="1" spans="1:11">
      <c r="A13" s="46" t="s">
        <v>71</v>
      </c>
      <c r="B13" s="44"/>
      <c r="C13" s="46" t="s">
        <v>72</v>
      </c>
      <c r="D13" s="44">
        <v>17.12</v>
      </c>
      <c r="E13" s="46" t="s">
        <v>73</v>
      </c>
      <c r="F13" s="44"/>
      <c r="G13" s="46" t="s">
        <v>74</v>
      </c>
      <c r="H13" s="44"/>
      <c r="K13" s="183"/>
    </row>
    <row r="14" ht="16.2" customHeight="1" spans="1:11">
      <c r="A14" s="46" t="s">
        <v>75</v>
      </c>
      <c r="B14" s="44"/>
      <c r="C14" s="46" t="s">
        <v>76</v>
      </c>
      <c r="D14" s="44"/>
      <c r="E14" s="46" t="s">
        <v>77</v>
      </c>
      <c r="F14" s="44"/>
      <c r="G14" s="46" t="s">
        <v>78</v>
      </c>
      <c r="H14" s="44"/>
      <c r="K14" s="183"/>
    </row>
    <row r="15" ht="16.2" customHeight="1" spans="1:11">
      <c r="A15" s="46" t="s">
        <v>79</v>
      </c>
      <c r="B15" s="44"/>
      <c r="C15" s="46" t="s">
        <v>80</v>
      </c>
      <c r="D15" s="44">
        <v>6.34</v>
      </c>
      <c r="E15" s="46" t="s">
        <v>81</v>
      </c>
      <c r="F15" s="44"/>
      <c r="G15" s="46" t="s">
        <v>82</v>
      </c>
      <c r="H15" s="44"/>
      <c r="I15" s="184"/>
      <c r="K15" s="183"/>
    </row>
    <row r="16" ht="16.2" customHeight="1" spans="1:11">
      <c r="A16" s="46" t="s">
        <v>83</v>
      </c>
      <c r="B16" s="44"/>
      <c r="C16" s="46" t="s">
        <v>84</v>
      </c>
      <c r="D16" s="44">
        <v>40</v>
      </c>
      <c r="E16" s="46" t="s">
        <v>85</v>
      </c>
      <c r="F16" s="44"/>
      <c r="G16" s="46" t="s">
        <v>86</v>
      </c>
      <c r="H16" s="44"/>
      <c r="K16" s="183"/>
    </row>
    <row r="17" ht="16.2" customHeight="1" spans="1:11">
      <c r="A17" s="46" t="s">
        <v>87</v>
      </c>
      <c r="B17" s="44"/>
      <c r="C17" s="46" t="s">
        <v>88</v>
      </c>
      <c r="D17" s="44"/>
      <c r="E17" s="46" t="s">
        <v>89</v>
      </c>
      <c r="F17" s="44"/>
      <c r="G17" s="46" t="s">
        <v>90</v>
      </c>
      <c r="H17" s="44"/>
      <c r="K17" s="183"/>
    </row>
    <row r="18" ht="16.2" customHeight="1" spans="1:11">
      <c r="A18" s="46" t="s">
        <v>91</v>
      </c>
      <c r="B18" s="44"/>
      <c r="C18" s="46" t="s">
        <v>92</v>
      </c>
      <c r="D18" s="44"/>
      <c r="E18" s="46" t="s">
        <v>93</v>
      </c>
      <c r="F18" s="44"/>
      <c r="G18" s="46" t="s">
        <v>94</v>
      </c>
      <c r="H18" s="44"/>
      <c r="K18" s="183"/>
    </row>
    <row r="19" ht="16.2" customHeight="1" spans="1:11">
      <c r="A19" s="46" t="s">
        <v>95</v>
      </c>
      <c r="B19" s="44"/>
      <c r="C19" s="46" t="s">
        <v>96</v>
      </c>
      <c r="D19" s="44"/>
      <c r="E19" s="46" t="s">
        <v>97</v>
      </c>
      <c r="F19" s="44"/>
      <c r="G19" s="46" t="s">
        <v>98</v>
      </c>
      <c r="H19" s="44"/>
      <c r="K19" s="183"/>
    </row>
    <row r="20" ht="16.2" customHeight="1" spans="1:11">
      <c r="A20" s="65" t="s">
        <v>99</v>
      </c>
      <c r="B20" s="64"/>
      <c r="C20" s="46" t="s">
        <v>100</v>
      </c>
      <c r="D20" s="64"/>
      <c r="E20" s="46" t="s">
        <v>101</v>
      </c>
      <c r="F20" s="64"/>
      <c r="G20" s="46"/>
      <c r="H20" s="64"/>
      <c r="K20" s="183"/>
    </row>
    <row r="21" ht="16.2" customHeight="1" spans="1:11">
      <c r="A21" s="65" t="s">
        <v>102</v>
      </c>
      <c r="B21" s="64"/>
      <c r="C21" s="46" t="s">
        <v>103</v>
      </c>
      <c r="D21" s="64"/>
      <c r="E21" s="65" t="s">
        <v>104</v>
      </c>
      <c r="F21" s="64"/>
      <c r="G21" s="46"/>
      <c r="H21" s="64"/>
      <c r="K21" s="183"/>
    </row>
    <row r="22" ht="16.2" customHeight="1" spans="1:11">
      <c r="A22" s="65" t="s">
        <v>105</v>
      </c>
      <c r="B22" s="64"/>
      <c r="C22" s="46" t="s">
        <v>106</v>
      </c>
      <c r="D22" s="64"/>
      <c r="E22" s="46"/>
      <c r="F22" s="64"/>
      <c r="G22" s="46"/>
      <c r="H22" s="64"/>
      <c r="K22" s="183"/>
    </row>
    <row r="23" ht="16.2" customHeight="1" spans="1:11">
      <c r="A23" s="65" t="s">
        <v>107</v>
      </c>
      <c r="B23" s="64"/>
      <c r="C23" s="46" t="s">
        <v>108</v>
      </c>
      <c r="D23" s="64"/>
      <c r="E23" s="46"/>
      <c r="F23" s="64"/>
      <c r="G23" s="46"/>
      <c r="H23" s="64"/>
      <c r="K23" s="183"/>
    </row>
    <row r="24" ht="16.2" customHeight="1" spans="1:11">
      <c r="A24" s="65" t="s">
        <v>109</v>
      </c>
      <c r="B24" s="64"/>
      <c r="C24" s="46" t="s">
        <v>110</v>
      </c>
      <c r="D24" s="64"/>
      <c r="E24" s="46"/>
      <c r="F24" s="64"/>
      <c r="G24" s="46"/>
      <c r="H24" s="64"/>
      <c r="K24" s="183"/>
    </row>
    <row r="25" ht="16.2" customHeight="1" spans="1:11">
      <c r="A25" s="46" t="s">
        <v>111</v>
      </c>
      <c r="B25" s="44"/>
      <c r="C25" s="46" t="s">
        <v>112</v>
      </c>
      <c r="D25" s="44">
        <v>11.78</v>
      </c>
      <c r="E25" s="46"/>
      <c r="F25" s="44"/>
      <c r="G25" s="46"/>
      <c r="H25" s="44"/>
      <c r="I25" s="184"/>
      <c r="K25" s="183"/>
    </row>
    <row r="26" ht="16.2" customHeight="1" spans="1:11">
      <c r="A26" s="46" t="s">
        <v>113</v>
      </c>
      <c r="B26" s="44"/>
      <c r="C26" s="46" t="s">
        <v>114</v>
      </c>
      <c r="D26" s="44"/>
      <c r="E26" s="46"/>
      <c r="F26" s="44"/>
      <c r="G26" s="46"/>
      <c r="H26" s="44"/>
      <c r="K26" s="183"/>
    </row>
    <row r="27" ht="16.2" customHeight="1" spans="1:8">
      <c r="A27" s="46" t="s">
        <v>115</v>
      </c>
      <c r="B27" s="44"/>
      <c r="C27" s="46" t="s">
        <v>116</v>
      </c>
      <c r="D27" s="44"/>
      <c r="E27" s="46"/>
      <c r="F27" s="44"/>
      <c r="G27" s="46"/>
      <c r="H27" s="44"/>
    </row>
    <row r="28" ht="16.2" customHeight="1" spans="1:8">
      <c r="A28" s="65" t="s">
        <v>117</v>
      </c>
      <c r="B28" s="64"/>
      <c r="C28" s="46" t="s">
        <v>118</v>
      </c>
      <c r="D28" s="64"/>
      <c r="E28" s="46"/>
      <c r="F28" s="64"/>
      <c r="G28" s="46"/>
      <c r="H28" s="64"/>
    </row>
    <row r="29" ht="16.2" customHeight="1" spans="1:8">
      <c r="A29" s="65" t="s">
        <v>119</v>
      </c>
      <c r="B29" s="64"/>
      <c r="C29" s="46" t="s">
        <v>120</v>
      </c>
      <c r="D29" s="64"/>
      <c r="E29" s="46"/>
      <c r="F29" s="64"/>
      <c r="G29" s="46"/>
      <c r="H29" s="64"/>
    </row>
    <row r="30" ht="16.2" customHeight="1" spans="1:8">
      <c r="A30" s="65" t="s">
        <v>121</v>
      </c>
      <c r="B30" s="64"/>
      <c r="C30" s="46" t="s">
        <v>122</v>
      </c>
      <c r="D30" s="64"/>
      <c r="E30" s="46"/>
      <c r="F30" s="64"/>
      <c r="G30" s="46"/>
      <c r="H30" s="64"/>
    </row>
    <row r="31" ht="16.2" customHeight="1" spans="1:8">
      <c r="A31" s="65" t="s">
        <v>123</v>
      </c>
      <c r="B31" s="64"/>
      <c r="C31" s="46" t="s">
        <v>124</v>
      </c>
      <c r="D31" s="64"/>
      <c r="E31" s="46"/>
      <c r="F31" s="64"/>
      <c r="G31" s="46"/>
      <c r="H31" s="64"/>
    </row>
    <row r="32" ht="16.2" customHeight="1" spans="1:8">
      <c r="A32" s="65" t="s">
        <v>125</v>
      </c>
      <c r="B32" s="64"/>
      <c r="C32" s="46" t="s">
        <v>126</v>
      </c>
      <c r="D32" s="64"/>
      <c r="E32" s="46"/>
      <c r="F32" s="64"/>
      <c r="G32" s="46"/>
      <c r="H32" s="64"/>
    </row>
    <row r="33" ht="16.2" customHeight="1" spans="1:8">
      <c r="A33" s="46"/>
      <c r="B33" s="46"/>
      <c r="C33" s="46" t="s">
        <v>127</v>
      </c>
      <c r="D33" s="46"/>
      <c r="E33" s="46"/>
      <c r="F33" s="46"/>
      <c r="G33" s="46"/>
      <c r="H33" s="46"/>
    </row>
    <row r="34" ht="16.2" customHeight="1" spans="1:8">
      <c r="A34" s="46"/>
      <c r="B34" s="46"/>
      <c r="C34" s="46" t="s">
        <v>128</v>
      </c>
      <c r="D34" s="46"/>
      <c r="E34" s="46"/>
      <c r="F34" s="46"/>
      <c r="G34" s="46"/>
      <c r="H34" s="46"/>
    </row>
    <row r="35" ht="16.2" customHeight="1" spans="1:8">
      <c r="A35" s="46"/>
      <c r="B35" s="46"/>
      <c r="C35" s="46" t="s">
        <v>129</v>
      </c>
      <c r="D35" s="46"/>
      <c r="E35" s="46"/>
      <c r="F35" s="46"/>
      <c r="G35" s="46"/>
      <c r="H35" s="46"/>
    </row>
    <row r="36" ht="16.2" customHeight="1" spans="1:8">
      <c r="A36" s="46"/>
      <c r="B36" s="46"/>
      <c r="C36" s="46"/>
      <c r="D36" s="46"/>
      <c r="E36" s="46"/>
      <c r="F36" s="46"/>
      <c r="G36" s="46"/>
      <c r="H36" s="46"/>
    </row>
    <row r="37" ht="16.2" customHeight="1" spans="1:8">
      <c r="A37" s="65" t="s">
        <v>130</v>
      </c>
      <c r="B37" s="64">
        <f>B6</f>
        <v>218.18</v>
      </c>
      <c r="C37" s="65" t="s">
        <v>131</v>
      </c>
      <c r="D37" s="64">
        <f>B37</f>
        <v>218.18</v>
      </c>
      <c r="E37" s="65" t="s">
        <v>131</v>
      </c>
      <c r="F37" s="64">
        <f>B37</f>
        <v>218.18</v>
      </c>
      <c r="G37" s="65" t="s">
        <v>131</v>
      </c>
      <c r="H37" s="64">
        <f>B37</f>
        <v>218.18</v>
      </c>
    </row>
    <row r="38" ht="16.2" customHeight="1" spans="1:8">
      <c r="A38" s="65" t="s">
        <v>132</v>
      </c>
      <c r="B38" s="64"/>
      <c r="C38" s="65" t="s">
        <v>133</v>
      </c>
      <c r="D38" s="64"/>
      <c r="E38" s="65" t="s">
        <v>133</v>
      </c>
      <c r="F38" s="64"/>
      <c r="G38" s="65" t="s">
        <v>133</v>
      </c>
      <c r="H38" s="64"/>
    </row>
    <row r="39" ht="16.2" customHeight="1" spans="1:8">
      <c r="A39" s="46"/>
      <c r="B39" s="44"/>
      <c r="C39" s="46"/>
      <c r="D39" s="44"/>
      <c r="E39" s="65"/>
      <c r="F39" s="44"/>
      <c r="G39" s="65"/>
      <c r="H39" s="44"/>
    </row>
    <row r="40" ht="16.2" customHeight="1" spans="1:8">
      <c r="A40" s="65" t="s">
        <v>134</v>
      </c>
      <c r="B40" s="64">
        <f>B37</f>
        <v>218.18</v>
      </c>
      <c r="C40" s="65" t="s">
        <v>135</v>
      </c>
      <c r="D40" s="64">
        <f>D37</f>
        <v>218.18</v>
      </c>
      <c r="E40" s="65" t="s">
        <v>135</v>
      </c>
      <c r="F40" s="64">
        <f>F37</f>
        <v>218.18</v>
      </c>
      <c r="G40" s="65" t="s">
        <v>135</v>
      </c>
      <c r="H40" s="64">
        <f>H37</f>
        <v>218.18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E9" sqref="E9"/>
    </sheetView>
  </sheetViews>
  <sheetFormatPr defaultColWidth="10" defaultRowHeight="14.4"/>
  <cols>
    <col min="1" max="1" width="5.77777777777778" customWidth="1"/>
    <col min="2" max="2" width="23.3703703703704" customWidth="1"/>
    <col min="3" max="5" width="7.37962962962963" customWidth="1"/>
    <col min="6" max="9" width="4.66666666666667" customWidth="1"/>
    <col min="10" max="10" width="5.87962962962963" customWidth="1"/>
    <col min="11" max="11" width="4.66666666666667" customWidth="1"/>
    <col min="12" max="12" width="7.77777777777778" customWidth="1"/>
    <col min="13" max="13" width="8.77777777777778" customWidth="1"/>
    <col min="14" max="24" width="4.66666666666667" customWidth="1"/>
    <col min="25" max="25" width="8.90740740740741" customWidth="1"/>
    <col min="26" max="26" width="9.77777777777778" customWidth="1"/>
  </cols>
  <sheetData>
    <row r="1" ht="16.35" customHeight="1" spans="1:25">
      <c r="A1" s="60"/>
      <c r="X1" s="84" t="s">
        <v>136</v>
      </c>
      <c r="Y1" s="84"/>
    </row>
    <row r="2" ht="33.6" customHeight="1" spans="1:25">
      <c r="A2" s="27" t="s">
        <v>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</row>
    <row r="3" ht="22.35" customHeight="1" spans="1:25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57" t="s">
        <v>35</v>
      </c>
      <c r="Y3" s="57"/>
    </row>
    <row r="4" ht="22.35" customHeight="1" spans="1:25">
      <c r="A4" s="33" t="s">
        <v>138</v>
      </c>
      <c r="B4" s="33" t="s">
        <v>139</v>
      </c>
      <c r="C4" s="33" t="s">
        <v>140</v>
      </c>
      <c r="D4" s="33" t="s">
        <v>141</v>
      </c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 t="s">
        <v>132</v>
      </c>
      <c r="T4" s="33"/>
      <c r="U4" s="33"/>
      <c r="V4" s="33"/>
      <c r="W4" s="33"/>
      <c r="X4" s="33"/>
      <c r="Y4" s="33"/>
    </row>
    <row r="5" ht="22.35" customHeight="1" spans="1:25">
      <c r="A5" s="33"/>
      <c r="B5" s="33"/>
      <c r="C5" s="33"/>
      <c r="D5" s="33" t="s">
        <v>142</v>
      </c>
      <c r="E5" s="33" t="s">
        <v>143</v>
      </c>
      <c r="F5" s="33" t="s">
        <v>144</v>
      </c>
      <c r="G5" s="33" t="s">
        <v>145</v>
      </c>
      <c r="H5" s="33" t="s">
        <v>146</v>
      </c>
      <c r="I5" s="33" t="s">
        <v>147</v>
      </c>
      <c r="J5" s="33" t="s">
        <v>148</v>
      </c>
      <c r="K5" s="33"/>
      <c r="L5" s="33"/>
      <c r="M5" s="33"/>
      <c r="N5" s="33" t="s">
        <v>149</v>
      </c>
      <c r="O5" s="33" t="s">
        <v>150</v>
      </c>
      <c r="P5" s="33" t="s">
        <v>151</v>
      </c>
      <c r="Q5" s="33" t="s">
        <v>152</v>
      </c>
      <c r="R5" s="33" t="s">
        <v>153</v>
      </c>
      <c r="S5" s="33" t="s">
        <v>142</v>
      </c>
      <c r="T5" s="33" t="s">
        <v>143</v>
      </c>
      <c r="U5" s="33" t="s">
        <v>144</v>
      </c>
      <c r="V5" s="33" t="s">
        <v>145</v>
      </c>
      <c r="W5" s="33" t="s">
        <v>146</v>
      </c>
      <c r="X5" s="33" t="s">
        <v>147</v>
      </c>
      <c r="Y5" s="33" t="s">
        <v>154</v>
      </c>
    </row>
    <row r="6" ht="22.35" customHeight="1" spans="1:25">
      <c r="A6" s="33"/>
      <c r="B6" s="33"/>
      <c r="C6" s="33"/>
      <c r="D6" s="33"/>
      <c r="E6" s="33"/>
      <c r="F6" s="33"/>
      <c r="G6" s="33"/>
      <c r="H6" s="33"/>
      <c r="I6" s="33"/>
      <c r="J6" s="33" t="s">
        <v>155</v>
      </c>
      <c r="K6" s="33" t="s">
        <v>156</v>
      </c>
      <c r="L6" s="33" t="s">
        <v>157</v>
      </c>
      <c r="M6" s="33" t="s">
        <v>146</v>
      </c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</row>
    <row r="7" ht="22.8" customHeight="1" spans="1:25">
      <c r="A7" s="65"/>
      <c r="B7" s="65" t="s">
        <v>140</v>
      </c>
      <c r="C7" s="92">
        <f>D7+S7</f>
        <v>218.18</v>
      </c>
      <c r="D7" s="92">
        <f>SUM(E7:R7)</f>
        <v>218.18</v>
      </c>
      <c r="E7" s="92">
        <f>E8</f>
        <v>218.18</v>
      </c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</row>
    <row r="8" ht="22.8" customHeight="1" spans="1:25">
      <c r="A8" s="62">
        <v>700</v>
      </c>
      <c r="B8" s="63" t="s">
        <v>158</v>
      </c>
      <c r="C8" s="92">
        <f>D8+S8</f>
        <v>218.18</v>
      </c>
      <c r="D8" s="92">
        <f>SUM(E8:R8)</f>
        <v>218.18</v>
      </c>
      <c r="E8" s="92">
        <f>E9</f>
        <v>218.18</v>
      </c>
      <c r="F8" s="92">
        <v>0</v>
      </c>
      <c r="G8" s="92">
        <v>0</v>
      </c>
      <c r="H8" s="92">
        <v>0</v>
      </c>
      <c r="I8" s="92">
        <v>0</v>
      </c>
      <c r="J8" s="92">
        <v>0</v>
      </c>
      <c r="K8" s="92">
        <v>0</v>
      </c>
      <c r="L8" s="92">
        <v>0</v>
      </c>
      <c r="M8" s="92">
        <v>0</v>
      </c>
      <c r="N8" s="92">
        <v>0</v>
      </c>
      <c r="O8" s="92">
        <v>0</v>
      </c>
      <c r="P8" s="92">
        <v>0</v>
      </c>
      <c r="Q8" s="92">
        <v>0</v>
      </c>
      <c r="R8" s="92">
        <v>0</v>
      </c>
      <c r="S8" s="92">
        <v>0</v>
      </c>
      <c r="T8" s="92">
        <v>0</v>
      </c>
      <c r="U8" s="92">
        <v>0</v>
      </c>
      <c r="V8" s="92">
        <v>0</v>
      </c>
      <c r="W8" s="92">
        <v>0</v>
      </c>
      <c r="X8" s="92">
        <v>0</v>
      </c>
      <c r="Y8" s="92">
        <v>0</v>
      </c>
    </row>
    <row r="9" ht="22.8" customHeight="1" spans="1:25">
      <c r="A9" s="45">
        <v>700005</v>
      </c>
      <c r="B9" s="35" t="s">
        <v>159</v>
      </c>
      <c r="C9" s="86">
        <f>D9+S9</f>
        <v>218.18</v>
      </c>
      <c r="D9" s="86">
        <f>SUM(E9:R9)</f>
        <v>218.18</v>
      </c>
      <c r="E9" s="44">
        <f>'1收支总表'!B6</f>
        <v>218.18</v>
      </c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</row>
    <row r="10" ht="16.35" customHeight="1"/>
    <row r="11" ht="16.35" customHeight="1" spans="7:7">
      <c r="G11" s="6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zoomScale="115" zoomScaleNormal="115" topLeftCell="A2" workbookViewId="0">
      <selection activeCell="G8" sqref="G8:H8"/>
    </sheetView>
  </sheetViews>
  <sheetFormatPr defaultColWidth="10" defaultRowHeight="14.4"/>
  <cols>
    <col min="1" max="1" width="4.66666666666667" style="56" customWidth="1"/>
    <col min="2" max="2" width="4.87962962962963" style="56" customWidth="1"/>
    <col min="3" max="3" width="5" style="56" customWidth="1"/>
    <col min="4" max="4" width="11.8796296296296" style="56" customWidth="1"/>
    <col min="5" max="5" width="35.6296296296296" style="56" customWidth="1"/>
    <col min="6" max="6" width="12.3333333333333" style="56" customWidth="1"/>
    <col min="7" max="7" width="11.4444444444444" style="56" customWidth="1"/>
    <col min="8" max="8" width="14" style="56" customWidth="1"/>
    <col min="9" max="9" width="14.7777777777778" style="56" customWidth="1"/>
    <col min="10" max="11" width="17.4444444444444" style="56" customWidth="1"/>
    <col min="12" max="12" width="12.6296296296296" style="56"/>
    <col min="13" max="16384" width="10" style="56"/>
  </cols>
  <sheetData>
    <row r="1" ht="16.35" customHeight="1" spans="1:11">
      <c r="A1" s="153"/>
      <c r="D1" s="177"/>
      <c r="K1" s="179" t="s">
        <v>160</v>
      </c>
    </row>
    <row r="2" ht="31.95" customHeight="1" spans="1:11">
      <c r="A2" s="154" t="s">
        <v>9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</row>
    <row r="3" ht="25.05" customHeight="1" spans="1:11">
      <c r="A3" s="178" t="s">
        <v>137</v>
      </c>
      <c r="B3" s="178"/>
      <c r="C3" s="178"/>
      <c r="D3" s="178"/>
      <c r="E3" s="178"/>
      <c r="F3" s="178"/>
      <c r="G3" s="178"/>
      <c r="H3" s="178"/>
      <c r="I3" s="178"/>
      <c r="J3" s="178"/>
      <c r="K3" s="170" t="s">
        <v>35</v>
      </c>
    </row>
    <row r="4" ht="27.6" customHeight="1" spans="1:11">
      <c r="A4" s="174" t="s">
        <v>161</v>
      </c>
      <c r="B4" s="174"/>
      <c r="C4" s="174"/>
      <c r="D4" s="174" t="s">
        <v>162</v>
      </c>
      <c r="E4" s="174" t="s">
        <v>163</v>
      </c>
      <c r="F4" s="174" t="s">
        <v>140</v>
      </c>
      <c r="G4" s="174" t="s">
        <v>164</v>
      </c>
      <c r="H4" s="174" t="s">
        <v>165</v>
      </c>
      <c r="I4" s="174" t="s">
        <v>166</v>
      </c>
      <c r="J4" s="174" t="s">
        <v>167</v>
      </c>
      <c r="K4" s="174" t="s">
        <v>168</v>
      </c>
    </row>
    <row r="5" ht="25.8" customHeight="1" spans="1:11">
      <c r="A5" s="174" t="s">
        <v>169</v>
      </c>
      <c r="B5" s="174" t="s">
        <v>170</v>
      </c>
      <c r="C5" s="174" t="s">
        <v>171</v>
      </c>
      <c r="D5" s="174"/>
      <c r="E5" s="174"/>
      <c r="F5" s="174"/>
      <c r="G5" s="174"/>
      <c r="H5" s="174"/>
      <c r="I5" s="174"/>
      <c r="J5" s="174"/>
      <c r="K5" s="174"/>
    </row>
    <row r="6" s="58" customFormat="1" ht="22.8" customHeight="1" spans="1:11">
      <c r="A6" s="157"/>
      <c r="B6" s="157"/>
      <c r="C6" s="157"/>
      <c r="D6" s="158" t="s">
        <v>140</v>
      </c>
      <c r="E6" s="158"/>
      <c r="F6" s="159">
        <v>218.18</v>
      </c>
      <c r="G6" s="159">
        <f>G7</f>
        <v>178.18</v>
      </c>
      <c r="H6" s="159">
        <f>H7</f>
        <v>40</v>
      </c>
      <c r="I6" s="159"/>
      <c r="J6" s="158"/>
      <c r="K6" s="158"/>
    </row>
    <row r="7" s="58" customFormat="1" ht="22.8" customHeight="1" spans="1:11">
      <c r="A7" s="47"/>
      <c r="B7" s="47"/>
      <c r="C7" s="47"/>
      <c r="D7" s="160">
        <v>700</v>
      </c>
      <c r="E7" s="161" t="s">
        <v>158</v>
      </c>
      <c r="F7" s="159">
        <v>218.18</v>
      </c>
      <c r="G7" s="159">
        <f>G8</f>
        <v>178.18</v>
      </c>
      <c r="H7" s="159">
        <f>H8</f>
        <v>40</v>
      </c>
      <c r="I7" s="159">
        <v>0</v>
      </c>
      <c r="J7" s="158">
        <v>0</v>
      </c>
      <c r="K7" s="158">
        <v>0</v>
      </c>
    </row>
    <row r="8" s="58" customFormat="1" ht="22.8" customHeight="1" spans="1:11">
      <c r="A8" s="47"/>
      <c r="B8" s="47"/>
      <c r="C8" s="47"/>
      <c r="D8" s="160">
        <v>700005</v>
      </c>
      <c r="E8" s="161" t="s">
        <v>159</v>
      </c>
      <c r="F8" s="159">
        <f t="shared" ref="F8:H8" si="0">F12+F9+F22+F19+F25</f>
        <v>218.18</v>
      </c>
      <c r="G8" s="159">
        <f t="shared" si="0"/>
        <v>178.18</v>
      </c>
      <c r="H8" s="159">
        <f t="shared" si="0"/>
        <v>40</v>
      </c>
      <c r="I8" s="159"/>
      <c r="J8" s="158"/>
      <c r="K8" s="158"/>
    </row>
    <row r="9" s="58" customFormat="1" ht="22.8" customHeight="1" spans="1:11">
      <c r="A9" s="156" t="str">
        <f t="shared" ref="A9:A14" si="1">MID(D9,1,3)</f>
        <v>201</v>
      </c>
      <c r="B9" s="156" t="str">
        <f t="shared" ref="B9:B14" si="2">MID(D9,4,2)</f>
        <v/>
      </c>
      <c r="C9" s="156" t="str">
        <f t="shared" ref="C9:C14" si="3">MID(D9,6,2)</f>
        <v/>
      </c>
      <c r="D9" s="162" t="s">
        <v>172</v>
      </c>
      <c r="E9" s="163" t="s">
        <v>173</v>
      </c>
      <c r="F9" s="164">
        <v>142.94</v>
      </c>
      <c r="G9" s="164">
        <v>142.94</v>
      </c>
      <c r="H9" s="164"/>
      <c r="I9" s="164"/>
      <c r="J9" s="180"/>
      <c r="K9" s="180"/>
    </row>
    <row r="10" s="58" customFormat="1" ht="22.8" customHeight="1" spans="1:11">
      <c r="A10" s="156" t="str">
        <f t="shared" si="1"/>
        <v>201</v>
      </c>
      <c r="B10" s="156" t="str">
        <f t="shared" si="2"/>
        <v>04</v>
      </c>
      <c r="C10" s="156" t="str">
        <f t="shared" si="3"/>
        <v/>
      </c>
      <c r="D10" s="162" t="s">
        <v>174</v>
      </c>
      <c r="E10" s="163" t="s">
        <v>175</v>
      </c>
      <c r="F10" s="164">
        <v>142.94</v>
      </c>
      <c r="G10" s="164">
        <v>142.94</v>
      </c>
      <c r="H10" s="164"/>
      <c r="I10" s="164"/>
      <c r="J10" s="180"/>
      <c r="K10" s="180"/>
    </row>
    <row r="11" s="58" customFormat="1" ht="22.8" customHeight="1" spans="1:11">
      <c r="A11" s="165" t="str">
        <f t="shared" si="1"/>
        <v>201</v>
      </c>
      <c r="B11" s="165" t="str">
        <f t="shared" si="2"/>
        <v>04</v>
      </c>
      <c r="C11" s="165" t="str">
        <f t="shared" si="3"/>
        <v>50</v>
      </c>
      <c r="D11" s="166" t="s">
        <v>176</v>
      </c>
      <c r="E11" s="167" t="s">
        <v>177</v>
      </c>
      <c r="F11" s="168">
        <v>142.94</v>
      </c>
      <c r="G11" s="168">
        <v>142.94</v>
      </c>
      <c r="H11" s="168"/>
      <c r="I11" s="168"/>
      <c r="J11" s="47"/>
      <c r="K11" s="47"/>
    </row>
    <row r="12" s="58" customFormat="1" ht="22.8" customHeight="1" spans="1:11">
      <c r="A12" s="156" t="str">
        <f t="shared" si="1"/>
        <v>208</v>
      </c>
      <c r="B12" s="156" t="str">
        <f t="shared" si="2"/>
        <v/>
      </c>
      <c r="C12" s="156" t="str">
        <f t="shared" si="3"/>
        <v/>
      </c>
      <c r="D12" s="162" t="s">
        <v>178</v>
      </c>
      <c r="E12" s="163" t="s">
        <v>179</v>
      </c>
      <c r="F12" s="164">
        <v>17.12</v>
      </c>
      <c r="G12" s="164">
        <v>17.12</v>
      </c>
      <c r="H12" s="164"/>
      <c r="I12" s="164"/>
      <c r="J12" s="180"/>
      <c r="K12" s="180"/>
    </row>
    <row r="13" s="58" customFormat="1" ht="22.8" customHeight="1" spans="1:11">
      <c r="A13" s="156" t="str">
        <f t="shared" si="1"/>
        <v>208</v>
      </c>
      <c r="B13" s="156" t="str">
        <f t="shared" si="2"/>
        <v>05</v>
      </c>
      <c r="C13" s="156" t="str">
        <f t="shared" si="3"/>
        <v/>
      </c>
      <c r="D13" s="162" t="s">
        <v>180</v>
      </c>
      <c r="E13" s="163" t="s">
        <v>181</v>
      </c>
      <c r="F13" s="164">
        <v>15.7</v>
      </c>
      <c r="G13" s="164">
        <v>15.7</v>
      </c>
      <c r="H13" s="164"/>
      <c r="I13" s="164"/>
      <c r="J13" s="180"/>
      <c r="K13" s="180"/>
    </row>
    <row r="14" s="58" customFormat="1" ht="22.8" customHeight="1" spans="1:11">
      <c r="A14" s="165" t="str">
        <f t="shared" si="1"/>
        <v>208</v>
      </c>
      <c r="B14" s="165" t="str">
        <f t="shared" si="2"/>
        <v>05</v>
      </c>
      <c r="C14" s="165" t="str">
        <f t="shared" si="3"/>
        <v>05</v>
      </c>
      <c r="D14" s="166" t="s">
        <v>182</v>
      </c>
      <c r="E14" s="167" t="s">
        <v>183</v>
      </c>
      <c r="F14" s="168">
        <v>15.7</v>
      </c>
      <c r="G14" s="168">
        <v>15.7</v>
      </c>
      <c r="H14" s="168"/>
      <c r="I14" s="168"/>
      <c r="J14" s="47"/>
      <c r="K14" s="47"/>
    </row>
    <row r="15" s="58" customFormat="1" ht="22.8" customHeight="1" spans="1:11">
      <c r="A15" s="156" t="str">
        <f t="shared" ref="A15:A27" si="4">MID(D15,1,3)</f>
        <v>208</v>
      </c>
      <c r="B15" s="156" t="str">
        <f t="shared" ref="B15:B27" si="5">MID(D15,4,2)</f>
        <v>11</v>
      </c>
      <c r="C15" s="156" t="str">
        <f t="shared" ref="C15:C27" si="6">MID(D15,6,2)</f>
        <v/>
      </c>
      <c r="D15" s="162" t="s">
        <v>184</v>
      </c>
      <c r="E15" s="163" t="s">
        <v>185</v>
      </c>
      <c r="F15" s="164">
        <v>0.67</v>
      </c>
      <c r="G15" s="164">
        <v>0.67</v>
      </c>
      <c r="H15" s="164"/>
      <c r="I15" s="164"/>
      <c r="J15" s="180"/>
      <c r="K15" s="180"/>
    </row>
    <row r="16" s="58" customFormat="1" ht="22.8" customHeight="1" spans="1:11">
      <c r="A16" s="165" t="str">
        <f t="shared" si="4"/>
        <v>208</v>
      </c>
      <c r="B16" s="165" t="str">
        <f t="shared" si="5"/>
        <v>11</v>
      </c>
      <c r="C16" s="165" t="str">
        <f t="shared" si="6"/>
        <v>99</v>
      </c>
      <c r="D16" s="166" t="s">
        <v>186</v>
      </c>
      <c r="E16" s="167" t="s">
        <v>187</v>
      </c>
      <c r="F16" s="168">
        <v>0.67</v>
      </c>
      <c r="G16" s="168">
        <v>0.67</v>
      </c>
      <c r="H16" s="168"/>
      <c r="I16" s="168"/>
      <c r="J16" s="47"/>
      <c r="K16" s="47"/>
    </row>
    <row r="17" s="58" customFormat="1" ht="22.8" customHeight="1" spans="1:11">
      <c r="A17" s="156" t="str">
        <f t="shared" si="4"/>
        <v>208</v>
      </c>
      <c r="B17" s="156" t="str">
        <f t="shared" si="5"/>
        <v>99</v>
      </c>
      <c r="C17" s="156" t="str">
        <f t="shared" si="6"/>
        <v/>
      </c>
      <c r="D17" s="162" t="s">
        <v>188</v>
      </c>
      <c r="E17" s="163" t="s">
        <v>189</v>
      </c>
      <c r="F17" s="164">
        <v>0.75</v>
      </c>
      <c r="G17" s="164">
        <v>0.75</v>
      </c>
      <c r="H17" s="164"/>
      <c r="I17" s="164"/>
      <c r="J17" s="180"/>
      <c r="K17" s="180"/>
    </row>
    <row r="18" s="58" customFormat="1" ht="22.8" customHeight="1" spans="1:11">
      <c r="A18" s="165" t="str">
        <f t="shared" si="4"/>
        <v>208</v>
      </c>
      <c r="B18" s="165" t="str">
        <f t="shared" si="5"/>
        <v>99</v>
      </c>
      <c r="C18" s="165" t="str">
        <f t="shared" si="6"/>
        <v>99</v>
      </c>
      <c r="D18" s="166" t="s">
        <v>190</v>
      </c>
      <c r="E18" s="167" t="s">
        <v>189</v>
      </c>
      <c r="F18" s="168">
        <v>0.75</v>
      </c>
      <c r="G18" s="168">
        <v>0.75</v>
      </c>
      <c r="H18" s="168"/>
      <c r="I18" s="168"/>
      <c r="J18" s="47"/>
      <c r="K18" s="47"/>
    </row>
    <row r="19" s="173" customFormat="1" ht="22.8" customHeight="1" spans="1:13">
      <c r="A19" s="174" t="str">
        <f t="shared" si="4"/>
        <v>210</v>
      </c>
      <c r="B19" s="174" t="str">
        <f t="shared" si="5"/>
        <v/>
      </c>
      <c r="C19" s="174" t="str">
        <f t="shared" si="6"/>
        <v/>
      </c>
      <c r="D19" s="160" t="s">
        <v>191</v>
      </c>
      <c r="E19" s="161" t="s">
        <v>192</v>
      </c>
      <c r="F19" s="159">
        <v>6.34</v>
      </c>
      <c r="G19" s="159">
        <v>6.34</v>
      </c>
      <c r="H19" s="159"/>
      <c r="I19" s="159"/>
      <c r="J19" s="158"/>
      <c r="K19" s="158"/>
      <c r="L19" s="58"/>
      <c r="M19" s="58"/>
    </row>
    <row r="20" s="58" customFormat="1" ht="22.8" customHeight="1" spans="1:11">
      <c r="A20" s="156" t="str">
        <f t="shared" si="4"/>
        <v>210</v>
      </c>
      <c r="B20" s="156" t="str">
        <f t="shared" si="5"/>
        <v>11</v>
      </c>
      <c r="C20" s="156" t="str">
        <f t="shared" si="6"/>
        <v/>
      </c>
      <c r="D20" s="163" t="s">
        <v>193</v>
      </c>
      <c r="E20" s="163" t="s">
        <v>194</v>
      </c>
      <c r="F20" s="164">
        <v>6.34</v>
      </c>
      <c r="G20" s="164">
        <v>6.34</v>
      </c>
      <c r="H20" s="164"/>
      <c r="I20" s="164"/>
      <c r="J20" s="180"/>
      <c r="K20" s="180"/>
    </row>
    <row r="21" s="58" customFormat="1" ht="22.8" customHeight="1" spans="1:11">
      <c r="A21" s="165" t="str">
        <f t="shared" si="4"/>
        <v>210</v>
      </c>
      <c r="B21" s="165" t="str">
        <f t="shared" si="5"/>
        <v>11</v>
      </c>
      <c r="C21" s="165" t="str">
        <f t="shared" si="6"/>
        <v>02</v>
      </c>
      <c r="D21" s="167" t="s">
        <v>195</v>
      </c>
      <c r="E21" s="167" t="s">
        <v>196</v>
      </c>
      <c r="F21" s="168">
        <v>6.34</v>
      </c>
      <c r="G21" s="168">
        <v>6.34</v>
      </c>
      <c r="H21" s="168"/>
      <c r="I21" s="168"/>
      <c r="J21" s="47"/>
      <c r="K21" s="47"/>
    </row>
    <row r="22" s="58" customFormat="1" ht="22.8" customHeight="1" spans="1:11">
      <c r="A22" s="156" t="str">
        <f t="shared" si="4"/>
        <v>221</v>
      </c>
      <c r="B22" s="156" t="str">
        <f t="shared" si="5"/>
        <v/>
      </c>
      <c r="C22" s="156" t="str">
        <f t="shared" si="6"/>
        <v/>
      </c>
      <c r="D22" s="162" t="s">
        <v>197</v>
      </c>
      <c r="E22" s="163" t="s">
        <v>198</v>
      </c>
      <c r="F22" s="164">
        <v>11.78</v>
      </c>
      <c r="G22" s="164">
        <v>11.78</v>
      </c>
      <c r="H22" s="164"/>
      <c r="I22" s="164"/>
      <c r="J22" s="180"/>
      <c r="K22" s="180"/>
    </row>
    <row r="23" s="58" customFormat="1" ht="22.8" customHeight="1" spans="1:11">
      <c r="A23" s="156" t="str">
        <f t="shared" si="4"/>
        <v>221</v>
      </c>
      <c r="B23" s="156" t="str">
        <f t="shared" si="5"/>
        <v>02</v>
      </c>
      <c r="C23" s="156" t="str">
        <f t="shared" si="6"/>
        <v/>
      </c>
      <c r="D23" s="162" t="s">
        <v>199</v>
      </c>
      <c r="E23" s="163" t="s">
        <v>200</v>
      </c>
      <c r="F23" s="164">
        <v>11.78</v>
      </c>
      <c r="G23" s="164">
        <v>11.78</v>
      </c>
      <c r="H23" s="164"/>
      <c r="I23" s="164"/>
      <c r="J23" s="180"/>
      <c r="K23" s="180"/>
    </row>
    <row r="24" s="58" customFormat="1" ht="22.8" customHeight="1" spans="1:11">
      <c r="A24" s="165" t="str">
        <f t="shared" si="4"/>
        <v>221</v>
      </c>
      <c r="B24" s="165" t="str">
        <f t="shared" si="5"/>
        <v>02</v>
      </c>
      <c r="C24" s="165" t="str">
        <f t="shared" si="6"/>
        <v>01</v>
      </c>
      <c r="D24" s="166" t="s">
        <v>201</v>
      </c>
      <c r="E24" s="167" t="s">
        <v>202</v>
      </c>
      <c r="F24" s="168">
        <v>11.78</v>
      </c>
      <c r="G24" s="168">
        <v>11.78</v>
      </c>
      <c r="H24" s="168"/>
      <c r="I24" s="168"/>
      <c r="J24" s="47"/>
      <c r="K24" s="47"/>
    </row>
    <row r="25" s="173" customFormat="1" ht="22.8" customHeight="1" spans="1:13">
      <c r="A25" s="174" t="str">
        <f t="shared" si="4"/>
        <v>211</v>
      </c>
      <c r="B25" s="174" t="str">
        <f t="shared" si="5"/>
        <v/>
      </c>
      <c r="C25" s="174" t="str">
        <f t="shared" si="6"/>
        <v/>
      </c>
      <c r="D25" s="160" t="s">
        <v>203</v>
      </c>
      <c r="E25" s="161" t="s">
        <v>204</v>
      </c>
      <c r="F25" s="159">
        <v>40</v>
      </c>
      <c r="G25" s="159"/>
      <c r="H25" s="159">
        <v>40</v>
      </c>
      <c r="I25" s="159"/>
      <c r="J25" s="158"/>
      <c r="K25" s="158"/>
      <c r="L25" s="58"/>
      <c r="M25" s="58"/>
    </row>
    <row r="26" s="58" customFormat="1" ht="22.8" customHeight="1" spans="1:11">
      <c r="A26" s="156" t="str">
        <f t="shared" si="4"/>
        <v>211</v>
      </c>
      <c r="B26" s="156" t="str">
        <f t="shared" si="5"/>
        <v>14</v>
      </c>
      <c r="C26" s="156" t="str">
        <f t="shared" si="6"/>
        <v/>
      </c>
      <c r="D26" s="163" t="s">
        <v>205</v>
      </c>
      <c r="E26" s="163" t="s">
        <v>206</v>
      </c>
      <c r="F26" s="164">
        <v>40</v>
      </c>
      <c r="G26" s="164"/>
      <c r="H26" s="164">
        <v>40</v>
      </c>
      <c r="I26" s="164"/>
      <c r="J26" s="180"/>
      <c r="K26" s="180"/>
    </row>
    <row r="27" s="58" customFormat="1" ht="22.8" customHeight="1" spans="1:11">
      <c r="A27" s="165" t="str">
        <f t="shared" si="4"/>
        <v>211</v>
      </c>
      <c r="B27" s="165" t="str">
        <f t="shared" si="5"/>
        <v>14</v>
      </c>
      <c r="C27" s="165" t="str">
        <f t="shared" si="6"/>
        <v>99</v>
      </c>
      <c r="D27" s="167" t="s">
        <v>207</v>
      </c>
      <c r="E27" s="167" t="s">
        <v>208</v>
      </c>
      <c r="F27" s="168">
        <v>40</v>
      </c>
      <c r="G27" s="168"/>
      <c r="H27" s="168">
        <v>40</v>
      </c>
      <c r="I27" s="168"/>
      <c r="J27" s="47"/>
      <c r="K27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zoomScale="115" zoomScaleNormal="115" workbookViewId="0">
      <selection activeCell="F6" sqref="F6"/>
    </sheetView>
  </sheetViews>
  <sheetFormatPr defaultColWidth="10" defaultRowHeight="14.4"/>
  <cols>
    <col min="1" max="1" width="3.66666666666667" style="56" customWidth="1"/>
    <col min="2" max="2" width="4.77777777777778" style="56" customWidth="1"/>
    <col min="3" max="3" width="4.66666666666667" style="56" customWidth="1"/>
    <col min="4" max="4" width="8.7962962962963" style="56" customWidth="1"/>
    <col min="5" max="5" width="28.7962962962963" style="56" customWidth="1"/>
    <col min="6" max="6" width="9.21296296296296" style="56" customWidth="1"/>
    <col min="7" max="8" width="7.77777777777778" style="56" customWidth="1"/>
    <col min="9" max="10" width="7.21296296296296" style="56" customWidth="1"/>
    <col min="11" max="11" width="9.66666666666667" style="56" customWidth="1"/>
    <col min="12" max="12" width="7.21296296296296" style="56" customWidth="1"/>
    <col min="13" max="13" width="6.77777777777778" style="56" customWidth="1"/>
    <col min="14" max="17" width="7.21296296296296" style="56" customWidth="1"/>
    <col min="18" max="18" width="7" style="56" customWidth="1"/>
    <col min="19" max="20" width="7.21296296296296" style="56" customWidth="1"/>
    <col min="21" max="22" width="9.77777777777778" style="56" customWidth="1"/>
    <col min="23" max="16384" width="10" style="56"/>
  </cols>
  <sheetData>
    <row r="1" ht="16.35" customHeight="1" spans="1:20">
      <c r="A1" s="153"/>
      <c r="S1" s="169" t="s">
        <v>209</v>
      </c>
      <c r="T1" s="169"/>
    </row>
    <row r="2" ht="42.3" customHeight="1" spans="1:20">
      <c r="A2" s="154" t="s">
        <v>10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</row>
    <row r="3" ht="19.8" customHeight="1" spans="1:20">
      <c r="A3" s="155" t="s">
        <v>137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70" t="s">
        <v>35</v>
      </c>
      <c r="T3" s="170"/>
    </row>
    <row r="4" ht="19.8" customHeight="1" spans="1:20">
      <c r="A4" s="156" t="s">
        <v>161</v>
      </c>
      <c r="B4" s="156"/>
      <c r="C4" s="156"/>
      <c r="D4" s="156" t="s">
        <v>210</v>
      </c>
      <c r="E4" s="156" t="s">
        <v>211</v>
      </c>
      <c r="F4" s="156" t="s">
        <v>212</v>
      </c>
      <c r="G4" s="156" t="s">
        <v>213</v>
      </c>
      <c r="H4" s="156" t="s">
        <v>214</v>
      </c>
      <c r="I4" s="156" t="s">
        <v>215</v>
      </c>
      <c r="J4" s="156" t="s">
        <v>216</v>
      </c>
      <c r="K4" s="175" t="s">
        <v>217</v>
      </c>
      <c r="L4" s="176" t="s">
        <v>218</v>
      </c>
      <c r="M4" s="176" t="s">
        <v>219</v>
      </c>
      <c r="N4" s="176" t="s">
        <v>220</v>
      </c>
      <c r="O4" s="176" t="s">
        <v>221</v>
      </c>
      <c r="P4" s="176" t="s">
        <v>222</v>
      </c>
      <c r="Q4" s="176" t="s">
        <v>223</v>
      </c>
      <c r="R4" s="176" t="s">
        <v>224</v>
      </c>
      <c r="S4" s="176" t="s">
        <v>225</v>
      </c>
      <c r="T4" s="176" t="s">
        <v>226</v>
      </c>
    </row>
    <row r="5" ht="20.7" customHeight="1" spans="1:20">
      <c r="A5" s="156" t="s">
        <v>169</v>
      </c>
      <c r="B5" s="156" t="s">
        <v>170</v>
      </c>
      <c r="C5" s="156" t="s">
        <v>171</v>
      </c>
      <c r="D5" s="156"/>
      <c r="E5" s="156"/>
      <c r="F5" s="156"/>
      <c r="G5" s="156"/>
      <c r="H5" s="156"/>
      <c r="I5" s="156"/>
      <c r="J5" s="156"/>
      <c r="K5" s="175"/>
      <c r="L5" s="176"/>
      <c r="M5" s="176"/>
      <c r="N5" s="176"/>
      <c r="O5" s="176"/>
      <c r="P5" s="176"/>
      <c r="Q5" s="176"/>
      <c r="R5" s="176"/>
      <c r="S5" s="176"/>
      <c r="T5" s="176"/>
    </row>
    <row r="6" s="58" customFormat="1" ht="22.8" customHeight="1" spans="1:20">
      <c r="A6" s="157"/>
      <c r="B6" s="157"/>
      <c r="C6" s="157"/>
      <c r="D6" s="158" t="s">
        <v>140</v>
      </c>
      <c r="E6" s="158"/>
      <c r="F6" s="159">
        <v>218.18</v>
      </c>
      <c r="G6" s="159"/>
      <c r="H6" s="159"/>
      <c r="I6" s="159"/>
      <c r="J6" s="159"/>
      <c r="K6" s="159">
        <v>218.18</v>
      </c>
      <c r="L6" s="159"/>
      <c r="M6" s="159"/>
      <c r="N6" s="159"/>
      <c r="O6" s="159"/>
      <c r="P6" s="159"/>
      <c r="Q6" s="159"/>
      <c r="R6" s="159"/>
      <c r="S6" s="159"/>
      <c r="T6" s="159"/>
    </row>
    <row r="7" s="58" customFormat="1" ht="22.8" customHeight="1" spans="1:20">
      <c r="A7" s="47"/>
      <c r="B7" s="47"/>
      <c r="C7" s="47"/>
      <c r="D7" s="160">
        <v>700</v>
      </c>
      <c r="E7" s="161" t="s">
        <v>158</v>
      </c>
      <c r="F7" s="159">
        <v>218.18</v>
      </c>
      <c r="G7" s="159">
        <v>0</v>
      </c>
      <c r="H7" s="159">
        <v>0</v>
      </c>
      <c r="I7" s="159">
        <v>0</v>
      </c>
      <c r="J7" s="159">
        <v>0</v>
      </c>
      <c r="K7" s="159">
        <v>218.18</v>
      </c>
      <c r="L7" s="159">
        <v>0</v>
      </c>
      <c r="M7" s="159">
        <v>0</v>
      </c>
      <c r="N7" s="159">
        <v>0</v>
      </c>
      <c r="O7" s="159">
        <v>0</v>
      </c>
      <c r="P7" s="159">
        <v>0</v>
      </c>
      <c r="Q7" s="159">
        <v>0</v>
      </c>
      <c r="R7" s="159">
        <v>0</v>
      </c>
      <c r="S7" s="159">
        <v>0</v>
      </c>
      <c r="T7" s="159">
        <v>0</v>
      </c>
    </row>
    <row r="8" s="58" customFormat="1" ht="22.8" customHeight="1" spans="1:20">
      <c r="A8" s="47"/>
      <c r="B8" s="47"/>
      <c r="C8" s="47"/>
      <c r="D8" s="160">
        <v>700005</v>
      </c>
      <c r="E8" s="161" t="s">
        <v>159</v>
      </c>
      <c r="F8" s="159">
        <f>F12+F9+F22+F19+F25</f>
        <v>218.18</v>
      </c>
      <c r="G8" s="159"/>
      <c r="H8" s="159"/>
      <c r="I8" s="159"/>
      <c r="J8" s="159"/>
      <c r="K8" s="159">
        <v>218.18</v>
      </c>
      <c r="L8" s="159"/>
      <c r="M8" s="159"/>
      <c r="N8" s="159"/>
      <c r="O8" s="159"/>
      <c r="P8" s="159"/>
      <c r="Q8" s="159"/>
      <c r="R8" s="159"/>
      <c r="S8" s="159"/>
      <c r="T8" s="159"/>
    </row>
    <row r="9" s="58" customFormat="1" ht="22.8" customHeight="1" spans="1:20">
      <c r="A9" s="156" t="s">
        <v>172</v>
      </c>
      <c r="B9" s="156" t="s">
        <v>227</v>
      </c>
      <c r="C9" s="156" t="s">
        <v>227</v>
      </c>
      <c r="D9" s="162" t="s">
        <v>172</v>
      </c>
      <c r="E9" s="163" t="s">
        <v>173</v>
      </c>
      <c r="F9" s="164">
        <v>142.94</v>
      </c>
      <c r="G9" s="164"/>
      <c r="H9" s="164"/>
      <c r="I9" s="164"/>
      <c r="J9" s="164"/>
      <c r="K9" s="164">
        <v>142.94</v>
      </c>
      <c r="L9" s="164"/>
      <c r="M9" s="164"/>
      <c r="N9" s="164"/>
      <c r="O9" s="164"/>
      <c r="P9" s="164"/>
      <c r="Q9" s="164"/>
      <c r="R9" s="164"/>
      <c r="S9" s="164"/>
      <c r="T9" s="164"/>
    </row>
    <row r="10" s="58" customFormat="1" ht="22.8" customHeight="1" spans="1:20">
      <c r="A10" s="156" t="s">
        <v>172</v>
      </c>
      <c r="B10" s="156" t="s">
        <v>228</v>
      </c>
      <c r="C10" s="156" t="s">
        <v>227</v>
      </c>
      <c r="D10" s="162" t="s">
        <v>174</v>
      </c>
      <c r="E10" s="163" t="s">
        <v>175</v>
      </c>
      <c r="F10" s="164">
        <v>142.94</v>
      </c>
      <c r="G10" s="164"/>
      <c r="H10" s="164"/>
      <c r="I10" s="164"/>
      <c r="J10" s="164"/>
      <c r="K10" s="164">
        <v>142.94</v>
      </c>
      <c r="L10" s="164"/>
      <c r="M10" s="164"/>
      <c r="N10" s="164"/>
      <c r="O10" s="164"/>
      <c r="P10" s="164"/>
      <c r="Q10" s="164"/>
      <c r="R10" s="164"/>
      <c r="S10" s="164"/>
      <c r="T10" s="164"/>
    </row>
    <row r="11" s="58" customFormat="1" ht="22.8" customHeight="1" spans="1:20">
      <c r="A11" s="165" t="s">
        <v>172</v>
      </c>
      <c r="B11" s="165" t="s">
        <v>228</v>
      </c>
      <c r="C11" s="165" t="s">
        <v>229</v>
      </c>
      <c r="D11" s="166" t="s">
        <v>176</v>
      </c>
      <c r="E11" s="167" t="s">
        <v>177</v>
      </c>
      <c r="F11" s="168">
        <v>142.94</v>
      </c>
      <c r="G11" s="168"/>
      <c r="H11" s="168"/>
      <c r="I11" s="168"/>
      <c r="J11" s="168"/>
      <c r="K11" s="168">
        <v>142.94</v>
      </c>
      <c r="L11" s="168"/>
      <c r="M11" s="168"/>
      <c r="N11" s="168"/>
      <c r="O11" s="168"/>
      <c r="P11" s="168"/>
      <c r="Q11" s="168"/>
      <c r="R11" s="168"/>
      <c r="S11" s="168"/>
      <c r="T11" s="168"/>
    </row>
    <row r="12" s="58" customFormat="1" ht="22.8" customHeight="1" spans="1:20">
      <c r="A12" s="156" t="s">
        <v>178</v>
      </c>
      <c r="B12" s="156" t="s">
        <v>227</v>
      </c>
      <c r="C12" s="156" t="s">
        <v>227</v>
      </c>
      <c r="D12" s="162" t="s">
        <v>178</v>
      </c>
      <c r="E12" s="163" t="s">
        <v>179</v>
      </c>
      <c r="F12" s="164">
        <v>17.12</v>
      </c>
      <c r="G12" s="164"/>
      <c r="H12" s="164"/>
      <c r="I12" s="164"/>
      <c r="J12" s="164"/>
      <c r="K12" s="164">
        <v>17.12</v>
      </c>
      <c r="L12" s="164"/>
      <c r="M12" s="164"/>
      <c r="N12" s="164"/>
      <c r="O12" s="164"/>
      <c r="P12" s="164"/>
      <c r="Q12" s="164"/>
      <c r="R12" s="164"/>
      <c r="S12" s="164"/>
      <c r="T12" s="164"/>
    </row>
    <row r="13" s="58" customFormat="1" ht="22.8" customHeight="1" spans="1:20">
      <c r="A13" s="156" t="s">
        <v>178</v>
      </c>
      <c r="B13" s="156" t="s">
        <v>230</v>
      </c>
      <c r="C13" s="156" t="s">
        <v>227</v>
      </c>
      <c r="D13" s="162" t="s">
        <v>180</v>
      </c>
      <c r="E13" s="163" t="s">
        <v>181</v>
      </c>
      <c r="F13" s="164">
        <v>15.7</v>
      </c>
      <c r="G13" s="164"/>
      <c r="H13" s="164"/>
      <c r="I13" s="164"/>
      <c r="J13" s="164"/>
      <c r="K13" s="164">
        <v>15.7</v>
      </c>
      <c r="L13" s="164"/>
      <c r="M13" s="164"/>
      <c r="N13" s="164"/>
      <c r="O13" s="164"/>
      <c r="P13" s="164"/>
      <c r="Q13" s="164"/>
      <c r="R13" s="164"/>
      <c r="S13" s="164"/>
      <c r="T13" s="164"/>
    </row>
    <row r="14" s="58" customFormat="1" ht="22.8" customHeight="1" spans="1:20">
      <c r="A14" s="165" t="s">
        <v>178</v>
      </c>
      <c r="B14" s="165" t="s">
        <v>230</v>
      </c>
      <c r="C14" s="165" t="s">
        <v>230</v>
      </c>
      <c r="D14" s="166" t="s">
        <v>182</v>
      </c>
      <c r="E14" s="167" t="s">
        <v>183</v>
      </c>
      <c r="F14" s="168">
        <v>15.7</v>
      </c>
      <c r="G14" s="168"/>
      <c r="H14" s="168"/>
      <c r="I14" s="168"/>
      <c r="J14" s="168"/>
      <c r="K14" s="168">
        <v>15.7</v>
      </c>
      <c r="L14" s="168"/>
      <c r="M14" s="168"/>
      <c r="N14" s="168"/>
      <c r="O14" s="168"/>
      <c r="P14" s="168"/>
      <c r="Q14" s="168"/>
      <c r="R14" s="168"/>
      <c r="S14" s="168"/>
      <c r="T14" s="168"/>
    </row>
    <row r="15" s="58" customFormat="1" ht="22.8" customHeight="1" spans="1:20">
      <c r="A15" s="156" t="s">
        <v>178</v>
      </c>
      <c r="B15" s="156" t="s">
        <v>231</v>
      </c>
      <c r="C15" s="156" t="s">
        <v>227</v>
      </c>
      <c r="D15" s="162" t="s">
        <v>184</v>
      </c>
      <c r="E15" s="163" t="s">
        <v>185</v>
      </c>
      <c r="F15" s="164">
        <v>0.67</v>
      </c>
      <c r="G15" s="164"/>
      <c r="H15" s="164"/>
      <c r="I15" s="164"/>
      <c r="J15" s="164"/>
      <c r="K15" s="164">
        <v>0.67</v>
      </c>
      <c r="L15" s="164"/>
      <c r="M15" s="164"/>
      <c r="N15" s="164"/>
      <c r="O15" s="164"/>
      <c r="P15" s="164"/>
      <c r="Q15" s="164"/>
      <c r="R15" s="164"/>
      <c r="S15" s="164"/>
      <c r="T15" s="164"/>
    </row>
    <row r="16" s="58" customFormat="1" ht="22.8" customHeight="1" spans="1:20">
      <c r="A16" s="165" t="s">
        <v>178</v>
      </c>
      <c r="B16" s="165" t="s">
        <v>231</v>
      </c>
      <c r="C16" s="165" t="s">
        <v>232</v>
      </c>
      <c r="D16" s="166" t="s">
        <v>186</v>
      </c>
      <c r="E16" s="167" t="s">
        <v>187</v>
      </c>
      <c r="F16" s="168">
        <v>0.67</v>
      </c>
      <c r="G16" s="168"/>
      <c r="H16" s="168"/>
      <c r="I16" s="168"/>
      <c r="J16" s="168"/>
      <c r="K16" s="168">
        <v>0.67</v>
      </c>
      <c r="L16" s="168"/>
      <c r="M16" s="168"/>
      <c r="N16" s="168"/>
      <c r="O16" s="168"/>
      <c r="P16" s="168"/>
      <c r="Q16" s="168"/>
      <c r="R16" s="168"/>
      <c r="S16" s="168"/>
      <c r="T16" s="168"/>
    </row>
    <row r="17" s="58" customFormat="1" ht="22.8" customHeight="1" spans="1:20">
      <c r="A17" s="156" t="s">
        <v>178</v>
      </c>
      <c r="B17" s="156" t="s">
        <v>232</v>
      </c>
      <c r="C17" s="156" t="s">
        <v>227</v>
      </c>
      <c r="D17" s="162" t="s">
        <v>188</v>
      </c>
      <c r="E17" s="163" t="s">
        <v>189</v>
      </c>
      <c r="F17" s="164">
        <v>0.75</v>
      </c>
      <c r="G17" s="164"/>
      <c r="H17" s="164"/>
      <c r="I17" s="164"/>
      <c r="J17" s="164"/>
      <c r="K17" s="164">
        <v>0.75</v>
      </c>
      <c r="L17" s="164"/>
      <c r="M17" s="164"/>
      <c r="N17" s="164"/>
      <c r="O17" s="164"/>
      <c r="P17" s="164"/>
      <c r="Q17" s="164"/>
      <c r="R17" s="164"/>
      <c r="S17" s="164"/>
      <c r="T17" s="164"/>
    </row>
    <row r="18" s="58" customFormat="1" ht="22.8" customHeight="1" spans="1:20">
      <c r="A18" s="165" t="s">
        <v>178</v>
      </c>
      <c r="B18" s="165" t="s">
        <v>232</v>
      </c>
      <c r="C18" s="165" t="s">
        <v>232</v>
      </c>
      <c r="D18" s="166" t="s">
        <v>190</v>
      </c>
      <c r="E18" s="167" t="s">
        <v>189</v>
      </c>
      <c r="F18" s="168">
        <v>0.75</v>
      </c>
      <c r="G18" s="168"/>
      <c r="H18" s="168"/>
      <c r="I18" s="168"/>
      <c r="J18" s="168"/>
      <c r="K18" s="168">
        <v>0.75</v>
      </c>
      <c r="L18" s="168"/>
      <c r="M18" s="168"/>
      <c r="N18" s="168"/>
      <c r="O18" s="168"/>
      <c r="P18" s="168"/>
      <c r="Q18" s="168"/>
      <c r="R18" s="168"/>
      <c r="S18" s="168"/>
      <c r="T18" s="168"/>
    </row>
    <row r="19" s="173" customFormat="1" ht="22.8" customHeight="1" spans="1:20">
      <c r="A19" s="174" t="s">
        <v>191</v>
      </c>
      <c r="B19" s="174" t="s">
        <v>227</v>
      </c>
      <c r="C19" s="174" t="s">
        <v>227</v>
      </c>
      <c r="D19" s="160" t="s">
        <v>191</v>
      </c>
      <c r="E19" s="161" t="s">
        <v>192</v>
      </c>
      <c r="F19" s="159">
        <v>6.34</v>
      </c>
      <c r="G19" s="159"/>
      <c r="H19" s="159"/>
      <c r="I19" s="159"/>
      <c r="J19" s="159"/>
      <c r="K19" s="159">
        <v>6.34</v>
      </c>
      <c r="L19" s="159"/>
      <c r="M19" s="159"/>
      <c r="N19" s="159"/>
      <c r="O19" s="159"/>
      <c r="P19" s="159"/>
      <c r="Q19" s="159"/>
      <c r="R19" s="159"/>
      <c r="S19" s="159"/>
      <c r="T19" s="159"/>
    </row>
    <row r="20" s="58" customFormat="1" ht="22.8" customHeight="1" spans="1:20">
      <c r="A20" s="156" t="s">
        <v>191</v>
      </c>
      <c r="B20" s="156" t="s">
        <v>231</v>
      </c>
      <c r="C20" s="156" t="s">
        <v>227</v>
      </c>
      <c r="D20" s="163" t="s">
        <v>193</v>
      </c>
      <c r="E20" s="163" t="s">
        <v>194</v>
      </c>
      <c r="F20" s="164">
        <v>6.34</v>
      </c>
      <c r="G20" s="164"/>
      <c r="H20" s="164"/>
      <c r="I20" s="164"/>
      <c r="J20" s="164"/>
      <c r="K20" s="164">
        <v>6.34</v>
      </c>
      <c r="L20" s="164"/>
      <c r="M20" s="164"/>
      <c r="N20" s="164"/>
      <c r="O20" s="164"/>
      <c r="P20" s="164"/>
      <c r="Q20" s="164"/>
      <c r="R20" s="164"/>
      <c r="S20" s="164"/>
      <c r="T20" s="164"/>
    </row>
    <row r="21" s="58" customFormat="1" ht="22.8" customHeight="1" spans="1:20">
      <c r="A21" s="165" t="s">
        <v>191</v>
      </c>
      <c r="B21" s="165" t="s">
        <v>231</v>
      </c>
      <c r="C21" s="165" t="s">
        <v>233</v>
      </c>
      <c r="D21" s="167" t="s">
        <v>195</v>
      </c>
      <c r="E21" s="167" t="s">
        <v>196</v>
      </c>
      <c r="F21" s="168">
        <v>6.34</v>
      </c>
      <c r="G21" s="168"/>
      <c r="H21" s="168"/>
      <c r="I21" s="168"/>
      <c r="J21" s="168"/>
      <c r="K21" s="168">
        <v>6.34</v>
      </c>
      <c r="L21" s="168"/>
      <c r="M21" s="168"/>
      <c r="N21" s="168"/>
      <c r="O21" s="168"/>
      <c r="P21" s="168"/>
      <c r="Q21" s="168"/>
      <c r="R21" s="168"/>
      <c r="S21" s="168"/>
      <c r="T21" s="168"/>
    </row>
    <row r="22" s="58" customFormat="1" ht="22.8" customHeight="1" spans="1:20">
      <c r="A22" s="156" t="s">
        <v>197</v>
      </c>
      <c r="B22" s="156" t="s">
        <v>227</v>
      </c>
      <c r="C22" s="156" t="s">
        <v>227</v>
      </c>
      <c r="D22" s="162" t="s">
        <v>197</v>
      </c>
      <c r="E22" s="163" t="s">
        <v>198</v>
      </c>
      <c r="F22" s="164">
        <v>11.78</v>
      </c>
      <c r="G22" s="164"/>
      <c r="H22" s="164"/>
      <c r="I22" s="164"/>
      <c r="J22" s="164"/>
      <c r="K22" s="164">
        <v>11.78</v>
      </c>
      <c r="L22" s="164"/>
      <c r="M22" s="164"/>
      <c r="N22" s="164"/>
      <c r="O22" s="164"/>
      <c r="P22" s="164"/>
      <c r="Q22" s="164"/>
      <c r="R22" s="164"/>
      <c r="S22" s="164"/>
      <c r="T22" s="164"/>
    </row>
    <row r="23" s="58" customFormat="1" ht="22.8" customHeight="1" spans="1:20">
      <c r="A23" s="156" t="s">
        <v>197</v>
      </c>
      <c r="B23" s="156" t="s">
        <v>233</v>
      </c>
      <c r="C23" s="156" t="s">
        <v>227</v>
      </c>
      <c r="D23" s="162" t="s">
        <v>199</v>
      </c>
      <c r="E23" s="163" t="s">
        <v>200</v>
      </c>
      <c r="F23" s="164">
        <v>11.78</v>
      </c>
      <c r="G23" s="164"/>
      <c r="H23" s="164"/>
      <c r="I23" s="164"/>
      <c r="J23" s="164"/>
      <c r="K23" s="164">
        <v>11.78</v>
      </c>
      <c r="L23" s="164"/>
      <c r="M23" s="164"/>
      <c r="N23" s="164"/>
      <c r="O23" s="164"/>
      <c r="P23" s="164"/>
      <c r="Q23" s="164"/>
      <c r="R23" s="164"/>
      <c r="S23" s="164"/>
      <c r="T23" s="164"/>
    </row>
    <row r="24" s="58" customFormat="1" ht="22.8" customHeight="1" spans="1:20">
      <c r="A24" s="165" t="s">
        <v>197</v>
      </c>
      <c r="B24" s="165" t="s">
        <v>233</v>
      </c>
      <c r="C24" s="165" t="s">
        <v>234</v>
      </c>
      <c r="D24" s="166" t="s">
        <v>201</v>
      </c>
      <c r="E24" s="167" t="s">
        <v>202</v>
      </c>
      <c r="F24" s="168">
        <v>11.78</v>
      </c>
      <c r="G24" s="168"/>
      <c r="H24" s="168"/>
      <c r="I24" s="168"/>
      <c r="J24" s="168"/>
      <c r="K24" s="168">
        <v>11.78</v>
      </c>
      <c r="L24" s="168"/>
      <c r="M24" s="168"/>
      <c r="N24" s="168"/>
      <c r="O24" s="168"/>
      <c r="P24" s="168"/>
      <c r="Q24" s="168"/>
      <c r="R24" s="168"/>
      <c r="S24" s="168"/>
      <c r="T24" s="168"/>
    </row>
    <row r="25" s="58" customFormat="1" ht="22.8" customHeight="1" spans="1:20">
      <c r="A25" s="156" t="s">
        <v>203</v>
      </c>
      <c r="B25" s="156" t="s">
        <v>227</v>
      </c>
      <c r="C25" s="156" t="s">
        <v>227</v>
      </c>
      <c r="D25" s="162" t="s">
        <v>203</v>
      </c>
      <c r="E25" s="163" t="s">
        <v>204</v>
      </c>
      <c r="F25" s="164">
        <v>40</v>
      </c>
      <c r="G25" s="164"/>
      <c r="H25" s="164"/>
      <c r="I25" s="164"/>
      <c r="J25" s="164"/>
      <c r="K25" s="164">
        <v>40</v>
      </c>
      <c r="L25" s="164"/>
      <c r="M25" s="164"/>
      <c r="N25" s="164"/>
      <c r="O25" s="164"/>
      <c r="P25" s="164"/>
      <c r="Q25" s="164"/>
      <c r="R25" s="164"/>
      <c r="S25" s="164"/>
      <c r="T25" s="164"/>
    </row>
    <row r="26" s="58" customFormat="1" ht="22.8" customHeight="1" spans="1:20">
      <c r="A26" s="156" t="s">
        <v>203</v>
      </c>
      <c r="B26" s="156" t="s">
        <v>235</v>
      </c>
      <c r="C26" s="156" t="s">
        <v>227</v>
      </c>
      <c r="D26" s="162" t="s">
        <v>205</v>
      </c>
      <c r="E26" s="163" t="s">
        <v>206</v>
      </c>
      <c r="F26" s="164">
        <v>40</v>
      </c>
      <c r="G26" s="164"/>
      <c r="H26" s="164"/>
      <c r="I26" s="164"/>
      <c r="J26" s="164"/>
      <c r="K26" s="164">
        <v>40</v>
      </c>
      <c r="L26" s="164"/>
      <c r="M26" s="164"/>
      <c r="N26" s="164"/>
      <c r="O26" s="164"/>
      <c r="P26" s="164"/>
      <c r="Q26" s="164"/>
      <c r="R26" s="164"/>
      <c r="S26" s="164"/>
      <c r="T26" s="164"/>
    </row>
    <row r="27" s="58" customFormat="1" ht="22.8" customHeight="1" spans="1:20">
      <c r="A27" s="165" t="s">
        <v>203</v>
      </c>
      <c r="B27" s="165" t="s">
        <v>235</v>
      </c>
      <c r="C27" s="165" t="s">
        <v>232</v>
      </c>
      <c r="D27" s="166" t="s">
        <v>207</v>
      </c>
      <c r="E27" s="167" t="s">
        <v>208</v>
      </c>
      <c r="F27" s="168">
        <v>40</v>
      </c>
      <c r="G27" s="168"/>
      <c r="H27" s="168"/>
      <c r="I27" s="168"/>
      <c r="J27" s="168"/>
      <c r="K27" s="168">
        <v>40</v>
      </c>
      <c r="L27" s="168"/>
      <c r="M27" s="168"/>
      <c r="N27" s="168"/>
      <c r="O27" s="168"/>
      <c r="P27" s="168"/>
      <c r="Q27" s="168"/>
      <c r="R27" s="168"/>
      <c r="S27" s="168"/>
      <c r="T27" s="16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tabSelected="1" zoomScale="115" zoomScaleNormal="115" workbookViewId="0">
      <selection activeCell="G7" sqref="G7"/>
    </sheetView>
  </sheetViews>
  <sheetFormatPr defaultColWidth="10" defaultRowHeight="14.4"/>
  <cols>
    <col min="1" max="2" width="4.11111111111111" style="56" customWidth="1"/>
    <col min="3" max="3" width="4.21296296296296" style="56" customWidth="1"/>
    <col min="4" max="4" width="9" style="56" customWidth="1"/>
    <col min="5" max="5" width="26.8796296296296" style="56" customWidth="1"/>
    <col min="6" max="6" width="9" style="56" customWidth="1"/>
    <col min="7" max="7" width="9.35185185185185" style="56" customWidth="1"/>
    <col min="8" max="8" width="8.59259259259259" style="56" customWidth="1"/>
    <col min="9" max="16" width="7.21296296296296" style="56" customWidth="1"/>
    <col min="17" max="17" width="5.77777777777778" style="56" customWidth="1"/>
    <col min="18" max="21" width="7.21296296296296" style="56" customWidth="1"/>
    <col min="22" max="23" width="9.77777777777778" style="56" customWidth="1"/>
    <col min="24" max="16384" width="10" style="56"/>
  </cols>
  <sheetData>
    <row r="1" ht="16.35" customHeight="1" spans="1:21">
      <c r="A1" s="153"/>
      <c r="T1" s="169" t="s">
        <v>236</v>
      </c>
      <c r="U1" s="169"/>
    </row>
    <row r="2" ht="37.05" customHeight="1" spans="1:21">
      <c r="A2" s="154" t="s">
        <v>11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</row>
    <row r="3" ht="24.15" customHeight="1" spans="1:21">
      <c r="A3" s="155" t="s">
        <v>137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70" t="s">
        <v>35</v>
      </c>
      <c r="U3" s="170"/>
    </row>
    <row r="4" ht="22.35" customHeight="1" spans="1:21">
      <c r="A4" s="156" t="s">
        <v>161</v>
      </c>
      <c r="B4" s="156"/>
      <c r="C4" s="156"/>
      <c r="D4" s="156" t="s">
        <v>210</v>
      </c>
      <c r="E4" s="156" t="s">
        <v>211</v>
      </c>
      <c r="F4" s="156" t="s">
        <v>237</v>
      </c>
      <c r="G4" s="156" t="s">
        <v>164</v>
      </c>
      <c r="H4" s="156"/>
      <c r="I4" s="156"/>
      <c r="J4" s="156"/>
      <c r="K4" s="156" t="s">
        <v>165</v>
      </c>
      <c r="L4" s="156"/>
      <c r="M4" s="156"/>
      <c r="N4" s="156"/>
      <c r="O4" s="156"/>
      <c r="P4" s="156"/>
      <c r="Q4" s="156"/>
      <c r="R4" s="156"/>
      <c r="S4" s="156"/>
      <c r="T4" s="156"/>
      <c r="U4" s="156"/>
    </row>
    <row r="5" ht="39.6" customHeight="1" spans="1:21">
      <c r="A5" s="156" t="s">
        <v>169</v>
      </c>
      <c r="B5" s="156" t="s">
        <v>170</v>
      </c>
      <c r="C5" s="156" t="s">
        <v>171</v>
      </c>
      <c r="D5" s="156"/>
      <c r="E5" s="156"/>
      <c r="F5" s="156"/>
      <c r="G5" s="156" t="s">
        <v>140</v>
      </c>
      <c r="H5" s="156" t="s">
        <v>238</v>
      </c>
      <c r="I5" s="156" t="s">
        <v>239</v>
      </c>
      <c r="J5" s="156" t="s">
        <v>221</v>
      </c>
      <c r="K5" s="156" t="s">
        <v>140</v>
      </c>
      <c r="L5" s="156" t="s">
        <v>240</v>
      </c>
      <c r="M5" s="156" t="s">
        <v>241</v>
      </c>
      <c r="N5" s="156" t="s">
        <v>242</v>
      </c>
      <c r="O5" s="156" t="s">
        <v>223</v>
      </c>
      <c r="P5" s="156" t="s">
        <v>243</v>
      </c>
      <c r="Q5" s="156" t="s">
        <v>244</v>
      </c>
      <c r="R5" s="156" t="s">
        <v>245</v>
      </c>
      <c r="S5" s="156" t="s">
        <v>219</v>
      </c>
      <c r="T5" s="156" t="s">
        <v>222</v>
      </c>
      <c r="U5" s="171" t="s">
        <v>226</v>
      </c>
    </row>
    <row r="6" s="58" customFormat="1" ht="22.8" customHeight="1" spans="1:21">
      <c r="A6" s="157"/>
      <c r="B6" s="157"/>
      <c r="C6" s="157"/>
      <c r="D6" s="158" t="s">
        <v>140</v>
      </c>
      <c r="E6" s="158"/>
      <c r="F6" s="159">
        <v>218.18</v>
      </c>
      <c r="G6" s="159">
        <f>G7</f>
        <v>178.18</v>
      </c>
      <c r="H6" s="159">
        <f t="shared" ref="G6:I6" si="0">H7</f>
        <v>158.38</v>
      </c>
      <c r="I6" s="159">
        <v>19.8</v>
      </c>
      <c r="J6" s="159"/>
      <c r="K6" s="159">
        <v>40</v>
      </c>
      <c r="L6" s="159"/>
      <c r="M6" s="159">
        <v>40</v>
      </c>
      <c r="N6" s="159"/>
      <c r="O6" s="159"/>
      <c r="P6" s="159"/>
      <c r="Q6" s="159"/>
      <c r="R6" s="159"/>
      <c r="S6" s="159"/>
      <c r="T6" s="159"/>
      <c r="U6" s="172"/>
    </row>
    <row r="7" s="58" customFormat="1" ht="22.8" customHeight="1" spans="1:21">
      <c r="A7" s="47"/>
      <c r="B7" s="47"/>
      <c r="C7" s="47"/>
      <c r="D7" s="160">
        <v>700</v>
      </c>
      <c r="E7" s="161" t="s">
        <v>158</v>
      </c>
      <c r="F7" s="159">
        <v>218.18</v>
      </c>
      <c r="G7" s="159">
        <f t="shared" ref="G7:I7" si="1">G8</f>
        <v>178.18</v>
      </c>
      <c r="H7" s="159">
        <f t="shared" si="1"/>
        <v>158.38</v>
      </c>
      <c r="I7" s="159">
        <v>19.8</v>
      </c>
      <c r="J7" s="159"/>
      <c r="K7" s="159">
        <v>40</v>
      </c>
      <c r="L7" s="159">
        <v>0</v>
      </c>
      <c r="M7" s="159">
        <v>40</v>
      </c>
      <c r="N7" s="159">
        <v>0</v>
      </c>
      <c r="O7" s="159">
        <v>0</v>
      </c>
      <c r="P7" s="159">
        <v>0</v>
      </c>
      <c r="Q7" s="159">
        <v>0</v>
      </c>
      <c r="R7" s="159">
        <v>0</v>
      </c>
      <c r="S7" s="159">
        <v>0</v>
      </c>
      <c r="T7" s="159">
        <v>0</v>
      </c>
      <c r="U7" s="172"/>
    </row>
    <row r="8" s="58" customFormat="1" ht="22.8" customHeight="1" spans="1:21">
      <c r="A8" s="47"/>
      <c r="B8" s="47"/>
      <c r="C8" s="47"/>
      <c r="D8" s="160">
        <v>700005</v>
      </c>
      <c r="E8" s="161" t="s">
        <v>159</v>
      </c>
      <c r="F8" s="159">
        <v>218.18</v>
      </c>
      <c r="G8" s="159">
        <f>G12+G9+G22+G19+G25</f>
        <v>178.18</v>
      </c>
      <c r="H8" s="159">
        <f>H12+H9+H22+H19+H25</f>
        <v>158.38</v>
      </c>
      <c r="I8" s="159">
        <v>19.8</v>
      </c>
      <c r="J8" s="159"/>
      <c r="K8" s="159">
        <v>40</v>
      </c>
      <c r="L8" s="159"/>
      <c r="M8" s="159">
        <v>40</v>
      </c>
      <c r="N8" s="159"/>
      <c r="O8" s="159"/>
      <c r="P8" s="159"/>
      <c r="Q8" s="159"/>
      <c r="R8" s="159"/>
      <c r="S8" s="159"/>
      <c r="T8" s="159"/>
      <c r="U8" s="172"/>
    </row>
    <row r="9" s="58" customFormat="1" ht="22.8" customHeight="1" spans="1:21">
      <c r="A9" s="156" t="s">
        <v>172</v>
      </c>
      <c r="B9" s="156" t="s">
        <v>227</v>
      </c>
      <c r="C9" s="156" t="s">
        <v>227</v>
      </c>
      <c r="D9" s="162" t="s">
        <v>172</v>
      </c>
      <c r="E9" s="163" t="s">
        <v>173</v>
      </c>
      <c r="F9" s="164">
        <v>142.94</v>
      </c>
      <c r="G9" s="164">
        <v>142.94</v>
      </c>
      <c r="H9" s="164">
        <v>123.14</v>
      </c>
      <c r="I9" s="164">
        <v>19.8</v>
      </c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172"/>
    </row>
    <row r="10" s="58" customFormat="1" ht="22.8" customHeight="1" spans="1:21">
      <c r="A10" s="156" t="s">
        <v>172</v>
      </c>
      <c r="B10" s="156" t="s">
        <v>228</v>
      </c>
      <c r="C10" s="156" t="s">
        <v>227</v>
      </c>
      <c r="D10" s="162" t="s">
        <v>174</v>
      </c>
      <c r="E10" s="163" t="s">
        <v>175</v>
      </c>
      <c r="F10" s="164">
        <v>142.94</v>
      </c>
      <c r="G10" s="164">
        <v>142.94</v>
      </c>
      <c r="H10" s="164">
        <v>123.14</v>
      </c>
      <c r="I10" s="164">
        <v>19.8</v>
      </c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64"/>
      <c r="U10" s="172"/>
    </row>
    <row r="11" s="58" customFormat="1" ht="22.8" customHeight="1" spans="1:21">
      <c r="A11" s="165" t="s">
        <v>172</v>
      </c>
      <c r="B11" s="165" t="s">
        <v>228</v>
      </c>
      <c r="C11" s="165" t="s">
        <v>229</v>
      </c>
      <c r="D11" s="166" t="s">
        <v>176</v>
      </c>
      <c r="E11" s="167" t="s">
        <v>177</v>
      </c>
      <c r="F11" s="168">
        <v>142.94</v>
      </c>
      <c r="G11" s="168">
        <v>142.94</v>
      </c>
      <c r="H11" s="168">
        <v>123.14</v>
      </c>
      <c r="I11" s="168">
        <v>19.8</v>
      </c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72"/>
    </row>
    <row r="12" s="58" customFormat="1" ht="22.8" customHeight="1" spans="1:21">
      <c r="A12" s="156" t="s">
        <v>178</v>
      </c>
      <c r="B12" s="156" t="s">
        <v>227</v>
      </c>
      <c r="C12" s="156" t="s">
        <v>227</v>
      </c>
      <c r="D12" s="162" t="s">
        <v>178</v>
      </c>
      <c r="E12" s="163" t="s">
        <v>179</v>
      </c>
      <c r="F12" s="164">
        <v>17.12</v>
      </c>
      <c r="G12" s="164">
        <v>17.12</v>
      </c>
      <c r="H12" s="164">
        <v>17.12</v>
      </c>
      <c r="I12" s="164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172"/>
    </row>
    <row r="13" s="58" customFormat="1" ht="22.8" customHeight="1" spans="1:21">
      <c r="A13" s="156" t="s">
        <v>178</v>
      </c>
      <c r="B13" s="156" t="s">
        <v>230</v>
      </c>
      <c r="C13" s="156" t="s">
        <v>227</v>
      </c>
      <c r="D13" s="162" t="s">
        <v>180</v>
      </c>
      <c r="E13" s="163" t="s">
        <v>181</v>
      </c>
      <c r="F13" s="164">
        <v>15.7</v>
      </c>
      <c r="G13" s="164">
        <v>15.7</v>
      </c>
      <c r="H13" s="164">
        <v>15.7</v>
      </c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64"/>
      <c r="U13" s="172"/>
    </row>
    <row r="14" s="58" customFormat="1" ht="22.8" customHeight="1" spans="1:21">
      <c r="A14" s="165" t="s">
        <v>178</v>
      </c>
      <c r="B14" s="165" t="s">
        <v>230</v>
      </c>
      <c r="C14" s="165" t="s">
        <v>230</v>
      </c>
      <c r="D14" s="166" t="s">
        <v>182</v>
      </c>
      <c r="E14" s="167" t="s">
        <v>183</v>
      </c>
      <c r="F14" s="168">
        <v>15.7</v>
      </c>
      <c r="G14" s="168">
        <v>15.7</v>
      </c>
      <c r="H14" s="168">
        <v>15.7</v>
      </c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8"/>
      <c r="U14" s="172"/>
    </row>
    <row r="15" s="58" customFormat="1" ht="22.8" customHeight="1" spans="1:21">
      <c r="A15" s="156" t="s">
        <v>178</v>
      </c>
      <c r="B15" s="156" t="s">
        <v>231</v>
      </c>
      <c r="C15" s="156" t="s">
        <v>227</v>
      </c>
      <c r="D15" s="162" t="s">
        <v>184</v>
      </c>
      <c r="E15" s="163" t="s">
        <v>185</v>
      </c>
      <c r="F15" s="164">
        <v>0.67</v>
      </c>
      <c r="G15" s="164">
        <v>0.67</v>
      </c>
      <c r="H15" s="164">
        <v>0.67</v>
      </c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72"/>
    </row>
    <row r="16" s="58" customFormat="1" ht="22.8" customHeight="1" spans="1:21">
      <c r="A16" s="165" t="s">
        <v>178</v>
      </c>
      <c r="B16" s="165" t="s">
        <v>231</v>
      </c>
      <c r="C16" s="165" t="s">
        <v>232</v>
      </c>
      <c r="D16" s="166" t="s">
        <v>186</v>
      </c>
      <c r="E16" s="167" t="s">
        <v>187</v>
      </c>
      <c r="F16" s="168">
        <v>0.67</v>
      </c>
      <c r="G16" s="168">
        <v>0.67</v>
      </c>
      <c r="H16" s="168">
        <v>0.67</v>
      </c>
      <c r="I16" s="168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172"/>
    </row>
    <row r="17" s="58" customFormat="1" ht="22.8" customHeight="1" spans="1:21">
      <c r="A17" s="156" t="s">
        <v>178</v>
      </c>
      <c r="B17" s="156" t="s">
        <v>232</v>
      </c>
      <c r="C17" s="156" t="s">
        <v>227</v>
      </c>
      <c r="D17" s="162" t="s">
        <v>188</v>
      </c>
      <c r="E17" s="163" t="s">
        <v>189</v>
      </c>
      <c r="F17" s="164">
        <v>0.75</v>
      </c>
      <c r="G17" s="164">
        <v>0.75</v>
      </c>
      <c r="H17" s="164">
        <v>0.75</v>
      </c>
      <c r="I17" s="164"/>
      <c r="J17" s="164"/>
      <c r="K17" s="164"/>
      <c r="L17" s="164"/>
      <c r="M17" s="164"/>
      <c r="N17" s="164"/>
      <c r="O17" s="164"/>
      <c r="P17" s="164"/>
      <c r="Q17" s="164"/>
      <c r="R17" s="164"/>
      <c r="S17" s="164"/>
      <c r="T17" s="164"/>
      <c r="U17" s="172"/>
    </row>
    <row r="18" s="58" customFormat="1" ht="22.8" customHeight="1" spans="1:21">
      <c r="A18" s="165" t="s">
        <v>178</v>
      </c>
      <c r="B18" s="165" t="s">
        <v>232</v>
      </c>
      <c r="C18" s="165" t="s">
        <v>232</v>
      </c>
      <c r="D18" s="166" t="s">
        <v>190</v>
      </c>
      <c r="E18" s="167" t="s">
        <v>189</v>
      </c>
      <c r="F18" s="168">
        <v>0.75</v>
      </c>
      <c r="G18" s="168">
        <v>0.75</v>
      </c>
      <c r="H18" s="168">
        <v>0.75</v>
      </c>
      <c r="I18" s="168"/>
      <c r="J18" s="168"/>
      <c r="K18" s="168"/>
      <c r="L18" s="168"/>
      <c r="M18" s="168"/>
      <c r="N18" s="168"/>
      <c r="O18" s="168"/>
      <c r="P18" s="168"/>
      <c r="Q18" s="168"/>
      <c r="R18" s="168"/>
      <c r="S18" s="168"/>
      <c r="T18" s="168"/>
      <c r="U18" s="172"/>
    </row>
    <row r="19" s="58" customFormat="1" ht="22.8" customHeight="1" spans="1:21">
      <c r="A19" s="156" t="s">
        <v>191</v>
      </c>
      <c r="B19" s="156" t="s">
        <v>227</v>
      </c>
      <c r="C19" s="156" t="s">
        <v>227</v>
      </c>
      <c r="D19" s="163" t="s">
        <v>191</v>
      </c>
      <c r="E19" s="163" t="s">
        <v>192</v>
      </c>
      <c r="F19" s="164">
        <v>6.34</v>
      </c>
      <c r="G19" s="164">
        <v>6.34</v>
      </c>
      <c r="H19" s="164">
        <v>6.34</v>
      </c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72"/>
    </row>
    <row r="20" s="58" customFormat="1" ht="22.8" customHeight="1" spans="1:21">
      <c r="A20" s="156" t="s">
        <v>191</v>
      </c>
      <c r="B20" s="156" t="s">
        <v>231</v>
      </c>
      <c r="C20" s="156" t="s">
        <v>227</v>
      </c>
      <c r="D20" s="163" t="s">
        <v>193</v>
      </c>
      <c r="E20" s="163" t="s">
        <v>194</v>
      </c>
      <c r="F20" s="164">
        <v>6.34</v>
      </c>
      <c r="G20" s="164">
        <v>6.34</v>
      </c>
      <c r="H20" s="164">
        <v>6.34</v>
      </c>
      <c r="I20" s="164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172"/>
    </row>
    <row r="21" s="58" customFormat="1" ht="22.8" customHeight="1" spans="1:21">
      <c r="A21" s="165" t="s">
        <v>191</v>
      </c>
      <c r="B21" s="165" t="s">
        <v>231</v>
      </c>
      <c r="C21" s="165" t="s">
        <v>233</v>
      </c>
      <c r="D21" s="167" t="s">
        <v>195</v>
      </c>
      <c r="E21" s="167" t="s">
        <v>196</v>
      </c>
      <c r="F21" s="168">
        <v>6.34</v>
      </c>
      <c r="G21" s="168">
        <v>6.34</v>
      </c>
      <c r="H21" s="168">
        <v>6.34</v>
      </c>
      <c r="I21" s="168"/>
      <c r="J21" s="168"/>
      <c r="K21" s="168"/>
      <c r="L21" s="168"/>
      <c r="M21" s="168"/>
      <c r="N21" s="168"/>
      <c r="O21" s="168"/>
      <c r="P21" s="168"/>
      <c r="Q21" s="168"/>
      <c r="R21" s="168"/>
      <c r="S21" s="168"/>
      <c r="T21" s="168"/>
      <c r="U21" s="172"/>
    </row>
    <row r="22" s="58" customFormat="1" ht="22.8" customHeight="1" spans="1:21">
      <c r="A22" s="156" t="s">
        <v>197</v>
      </c>
      <c r="B22" s="156" t="s">
        <v>227</v>
      </c>
      <c r="C22" s="156" t="s">
        <v>227</v>
      </c>
      <c r="D22" s="162" t="s">
        <v>197</v>
      </c>
      <c r="E22" s="163" t="s">
        <v>198</v>
      </c>
      <c r="F22" s="164">
        <v>11.78</v>
      </c>
      <c r="G22" s="164">
        <v>11.78</v>
      </c>
      <c r="H22" s="164">
        <v>11.78</v>
      </c>
      <c r="I22" s="164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72"/>
    </row>
    <row r="23" s="58" customFormat="1" ht="22.8" customHeight="1" spans="1:21">
      <c r="A23" s="156" t="s">
        <v>197</v>
      </c>
      <c r="B23" s="156" t="s">
        <v>233</v>
      </c>
      <c r="C23" s="156" t="s">
        <v>227</v>
      </c>
      <c r="D23" s="162" t="s">
        <v>199</v>
      </c>
      <c r="E23" s="163" t="s">
        <v>200</v>
      </c>
      <c r="F23" s="164">
        <v>11.78</v>
      </c>
      <c r="G23" s="164">
        <v>11.78</v>
      </c>
      <c r="H23" s="164">
        <v>11.78</v>
      </c>
      <c r="I23" s="164"/>
      <c r="J23" s="164"/>
      <c r="K23" s="164"/>
      <c r="L23" s="164"/>
      <c r="M23" s="164"/>
      <c r="N23" s="164"/>
      <c r="O23" s="164"/>
      <c r="P23" s="164"/>
      <c r="Q23" s="164"/>
      <c r="R23" s="164"/>
      <c r="S23" s="164"/>
      <c r="T23" s="164"/>
      <c r="U23" s="172"/>
    </row>
    <row r="24" s="58" customFormat="1" ht="22.8" customHeight="1" spans="1:21">
      <c r="A24" s="165" t="s">
        <v>197</v>
      </c>
      <c r="B24" s="165" t="s">
        <v>233</v>
      </c>
      <c r="C24" s="165" t="s">
        <v>234</v>
      </c>
      <c r="D24" s="166" t="s">
        <v>201</v>
      </c>
      <c r="E24" s="167" t="s">
        <v>202</v>
      </c>
      <c r="F24" s="168">
        <v>11.78</v>
      </c>
      <c r="G24" s="168">
        <v>11.78</v>
      </c>
      <c r="H24" s="168">
        <v>11.78</v>
      </c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72"/>
    </row>
    <row r="25" s="58" customFormat="1" ht="22.8" customHeight="1" spans="1:21">
      <c r="A25" s="156" t="s">
        <v>203</v>
      </c>
      <c r="B25" s="156" t="s">
        <v>227</v>
      </c>
      <c r="C25" s="156" t="s">
        <v>227</v>
      </c>
      <c r="D25" s="162" t="s">
        <v>203</v>
      </c>
      <c r="E25" s="163" t="s">
        <v>204</v>
      </c>
      <c r="F25" s="164">
        <v>40</v>
      </c>
      <c r="G25" s="164"/>
      <c r="H25" s="164"/>
      <c r="I25" s="164"/>
      <c r="J25" s="164"/>
      <c r="K25" s="164">
        <v>40</v>
      </c>
      <c r="L25" s="164"/>
      <c r="M25" s="164">
        <v>40</v>
      </c>
      <c r="N25" s="164"/>
      <c r="O25" s="164"/>
      <c r="P25" s="164"/>
      <c r="Q25" s="164"/>
      <c r="R25" s="164"/>
      <c r="S25" s="164"/>
      <c r="T25" s="164"/>
      <c r="U25" s="172"/>
    </row>
    <row r="26" s="58" customFormat="1" ht="22.8" customHeight="1" spans="1:21">
      <c r="A26" s="156" t="s">
        <v>203</v>
      </c>
      <c r="B26" s="156" t="s">
        <v>235</v>
      </c>
      <c r="C26" s="156" t="s">
        <v>227</v>
      </c>
      <c r="D26" s="162" t="s">
        <v>205</v>
      </c>
      <c r="E26" s="163" t="s">
        <v>206</v>
      </c>
      <c r="F26" s="164">
        <v>40</v>
      </c>
      <c r="G26" s="164"/>
      <c r="H26" s="164"/>
      <c r="I26" s="164"/>
      <c r="J26" s="164"/>
      <c r="K26" s="164">
        <v>40</v>
      </c>
      <c r="L26" s="164"/>
      <c r="M26" s="164">
        <v>40</v>
      </c>
      <c r="N26" s="164"/>
      <c r="O26" s="164"/>
      <c r="P26" s="164"/>
      <c r="Q26" s="164"/>
      <c r="R26" s="164"/>
      <c r="S26" s="164"/>
      <c r="T26" s="164"/>
      <c r="U26" s="172"/>
    </row>
    <row r="27" s="58" customFormat="1" ht="22.8" customHeight="1" spans="1:21">
      <c r="A27" s="165" t="s">
        <v>203</v>
      </c>
      <c r="B27" s="165" t="s">
        <v>235</v>
      </c>
      <c r="C27" s="165" t="s">
        <v>232</v>
      </c>
      <c r="D27" s="166" t="s">
        <v>207</v>
      </c>
      <c r="E27" s="167" t="s">
        <v>208</v>
      </c>
      <c r="F27" s="168">
        <v>40</v>
      </c>
      <c r="G27" s="168"/>
      <c r="H27" s="168"/>
      <c r="I27" s="168"/>
      <c r="J27" s="168"/>
      <c r="K27" s="168">
        <v>40</v>
      </c>
      <c r="L27" s="168"/>
      <c r="M27" s="168">
        <v>40</v>
      </c>
      <c r="N27" s="168"/>
      <c r="O27" s="168"/>
      <c r="P27" s="168"/>
      <c r="Q27" s="168"/>
      <c r="R27" s="168"/>
      <c r="S27" s="168"/>
      <c r="T27" s="168"/>
      <c r="U27" s="17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30" zoomScaleNormal="130" topLeftCell="A7" workbookViewId="0">
      <selection activeCell="G9" sqref="G9"/>
    </sheetView>
  </sheetViews>
  <sheetFormatPr defaultColWidth="10" defaultRowHeight="14.4" outlineLevelCol="4"/>
  <cols>
    <col min="1" max="1" width="24.5555555555556" customWidth="1"/>
    <col min="2" max="2" width="16" customWidth="1"/>
    <col min="3" max="4" width="22.212962962963" customWidth="1"/>
    <col min="5" max="5" width="0.111111111111111" customWidth="1"/>
    <col min="6" max="6" width="9.77777777777778" customWidth="1"/>
  </cols>
  <sheetData>
    <row r="1" ht="16.35" customHeight="1" spans="1:4">
      <c r="A1" s="60"/>
      <c r="D1" s="149" t="s">
        <v>246</v>
      </c>
    </row>
    <row r="2" ht="31.95" customHeight="1" spans="1:4">
      <c r="A2" s="27" t="s">
        <v>12</v>
      </c>
      <c r="B2" s="27"/>
      <c r="C2" s="27"/>
      <c r="D2" s="27"/>
    </row>
    <row r="3" ht="18.9" customHeight="1" spans="1:5">
      <c r="A3" s="30" t="s">
        <v>137</v>
      </c>
      <c r="B3" s="30"/>
      <c r="C3" s="30"/>
      <c r="D3" s="57" t="s">
        <v>35</v>
      </c>
      <c r="E3" s="60"/>
    </row>
    <row r="4" ht="20.25" customHeight="1" spans="1:5">
      <c r="A4" s="31" t="s">
        <v>36</v>
      </c>
      <c r="B4" s="31"/>
      <c r="C4" s="31" t="s">
        <v>37</v>
      </c>
      <c r="D4" s="31"/>
      <c r="E4" s="150"/>
    </row>
    <row r="5" ht="20.25" customHeight="1" spans="1:5">
      <c r="A5" s="31" t="s">
        <v>38</v>
      </c>
      <c r="B5" s="31" t="s">
        <v>39</v>
      </c>
      <c r="C5" s="31" t="s">
        <v>38</v>
      </c>
      <c r="D5" s="31" t="s">
        <v>39</v>
      </c>
      <c r="E5" s="150"/>
    </row>
    <row r="6" ht="20.25" customHeight="1" spans="1:5">
      <c r="A6" s="65" t="s">
        <v>247</v>
      </c>
      <c r="B6" s="64">
        <f>'1收支总表'!B6</f>
        <v>218.18</v>
      </c>
      <c r="C6" s="65" t="s">
        <v>248</v>
      </c>
      <c r="D6" s="64">
        <f>SUM(D7:D36)</f>
        <v>218.18</v>
      </c>
      <c r="E6" s="151"/>
    </row>
    <row r="7" ht="20.25" customHeight="1" spans="1:5">
      <c r="A7" s="46" t="s">
        <v>249</v>
      </c>
      <c r="B7" s="44">
        <f>B6</f>
        <v>218.18</v>
      </c>
      <c r="C7" s="46" t="s">
        <v>44</v>
      </c>
      <c r="D7" s="44">
        <f>'1收支总表'!D6</f>
        <v>142.94</v>
      </c>
      <c r="E7" s="151"/>
    </row>
    <row r="8" ht="20.25" customHeight="1" spans="1:5">
      <c r="A8" s="46" t="s">
        <v>250</v>
      </c>
      <c r="B8" s="44">
        <f>B6</f>
        <v>218.18</v>
      </c>
      <c r="C8" s="46" t="s">
        <v>48</v>
      </c>
      <c r="D8" s="44"/>
      <c r="E8" s="151"/>
    </row>
    <row r="9" ht="31.05" customHeight="1" spans="1:5">
      <c r="A9" s="46" t="s">
        <v>251</v>
      </c>
      <c r="B9" s="44"/>
      <c r="C9" s="46" t="s">
        <v>52</v>
      </c>
      <c r="D9" s="44"/>
      <c r="E9" s="151"/>
    </row>
    <row r="10" ht="20.25" customHeight="1" spans="1:5">
      <c r="A10" s="46" t="s">
        <v>252</v>
      </c>
      <c r="B10" s="44"/>
      <c r="C10" s="46" t="s">
        <v>56</v>
      </c>
      <c r="D10" s="44"/>
      <c r="E10" s="151"/>
    </row>
    <row r="11" ht="20.25" customHeight="1" spans="1:5">
      <c r="A11" s="46" t="s">
        <v>253</v>
      </c>
      <c r="B11" s="44"/>
      <c r="C11" s="46" t="s">
        <v>60</v>
      </c>
      <c r="D11" s="44"/>
      <c r="E11" s="151"/>
    </row>
    <row r="12" ht="20.25" customHeight="1" spans="1:5">
      <c r="A12" s="46" t="s">
        <v>254</v>
      </c>
      <c r="B12" s="44"/>
      <c r="C12" s="46" t="s">
        <v>64</v>
      </c>
      <c r="D12" s="44"/>
      <c r="E12" s="151"/>
    </row>
    <row r="13" ht="20.25" customHeight="1" spans="1:5">
      <c r="A13" s="65" t="s">
        <v>255</v>
      </c>
      <c r="B13" s="64"/>
      <c r="C13" s="46" t="s">
        <v>68</v>
      </c>
      <c r="D13" s="44"/>
      <c r="E13" s="151"/>
    </row>
    <row r="14" ht="20.25" customHeight="1" spans="1:5">
      <c r="A14" s="46" t="s">
        <v>249</v>
      </c>
      <c r="B14" s="44"/>
      <c r="C14" s="46" t="s">
        <v>72</v>
      </c>
      <c r="D14" s="44">
        <f>'1收支总表'!D13</f>
        <v>17.12</v>
      </c>
      <c r="E14" s="151"/>
    </row>
    <row r="15" ht="20.25" customHeight="1" spans="1:5">
      <c r="A15" s="46" t="s">
        <v>252</v>
      </c>
      <c r="B15" s="44"/>
      <c r="C15" s="46" t="s">
        <v>76</v>
      </c>
      <c r="D15" s="44"/>
      <c r="E15" s="151"/>
    </row>
    <row r="16" ht="20.25" customHeight="1" spans="1:5">
      <c r="A16" s="46" t="s">
        <v>253</v>
      </c>
      <c r="B16" s="44"/>
      <c r="C16" s="46" t="s">
        <v>80</v>
      </c>
      <c r="D16" s="44">
        <f>'1收支总表'!D15</f>
        <v>6.34</v>
      </c>
      <c r="E16" s="151"/>
    </row>
    <row r="17" ht="20.25" customHeight="1" spans="1:5">
      <c r="A17" s="46" t="s">
        <v>254</v>
      </c>
      <c r="B17" s="44"/>
      <c r="C17" s="46" t="s">
        <v>84</v>
      </c>
      <c r="D17" s="44">
        <f>'1收支总表'!D16</f>
        <v>40</v>
      </c>
      <c r="E17" s="151"/>
    </row>
    <row r="18" ht="20.25" customHeight="1" spans="1:5">
      <c r="A18" s="46"/>
      <c r="B18" s="44"/>
      <c r="C18" s="46" t="s">
        <v>88</v>
      </c>
      <c r="D18" s="44"/>
      <c r="E18" s="151"/>
    </row>
    <row r="19" ht="20.25" customHeight="1" spans="1:5">
      <c r="A19" s="46"/>
      <c r="B19" s="46"/>
      <c r="C19" s="46" t="s">
        <v>92</v>
      </c>
      <c r="D19" s="44"/>
      <c r="E19" s="151"/>
    </row>
    <row r="20" ht="20.25" customHeight="1" spans="1:5">
      <c r="A20" s="46"/>
      <c r="B20" s="46"/>
      <c r="C20" s="46" t="s">
        <v>96</v>
      </c>
      <c r="D20" s="44"/>
      <c r="E20" s="151"/>
    </row>
    <row r="21" ht="20.25" customHeight="1" spans="1:5">
      <c r="A21" s="46"/>
      <c r="B21" s="46"/>
      <c r="C21" s="46" t="s">
        <v>100</v>
      </c>
      <c r="D21" s="44"/>
      <c r="E21" s="151"/>
    </row>
    <row r="22" ht="20.25" customHeight="1" spans="1:5">
      <c r="A22" s="46"/>
      <c r="B22" s="46"/>
      <c r="C22" s="46" t="s">
        <v>103</v>
      </c>
      <c r="D22" s="44"/>
      <c r="E22" s="151"/>
    </row>
    <row r="23" ht="20.25" customHeight="1" spans="1:5">
      <c r="A23" s="46"/>
      <c r="B23" s="46"/>
      <c r="C23" s="46" t="s">
        <v>106</v>
      </c>
      <c r="D23" s="44"/>
      <c r="E23" s="151"/>
    </row>
    <row r="24" ht="20.25" customHeight="1" spans="1:5">
      <c r="A24" s="46"/>
      <c r="B24" s="46"/>
      <c r="C24" s="46" t="s">
        <v>108</v>
      </c>
      <c r="D24" s="44"/>
      <c r="E24" s="151"/>
    </row>
    <row r="25" ht="20.25" customHeight="1" spans="1:5">
      <c r="A25" s="46"/>
      <c r="B25" s="46"/>
      <c r="C25" s="46" t="s">
        <v>110</v>
      </c>
      <c r="D25" s="44"/>
      <c r="E25" s="151"/>
    </row>
    <row r="26" ht="20.25" customHeight="1" spans="1:5">
      <c r="A26" s="46"/>
      <c r="B26" s="46"/>
      <c r="C26" s="46" t="s">
        <v>112</v>
      </c>
      <c r="D26" s="44">
        <f>'1收支总表'!D25</f>
        <v>11.78</v>
      </c>
      <c r="E26" s="151"/>
    </row>
    <row r="27" ht="20.25" customHeight="1" spans="1:5">
      <c r="A27" s="46"/>
      <c r="B27" s="46"/>
      <c r="C27" s="46" t="s">
        <v>114</v>
      </c>
      <c r="D27" s="44"/>
      <c r="E27" s="151"/>
    </row>
    <row r="28" ht="20.25" customHeight="1" spans="1:5">
      <c r="A28" s="46"/>
      <c r="B28" s="46"/>
      <c r="C28" s="46" t="s">
        <v>116</v>
      </c>
      <c r="D28" s="44"/>
      <c r="E28" s="151"/>
    </row>
    <row r="29" ht="20.25" customHeight="1" spans="1:5">
      <c r="A29" s="46"/>
      <c r="B29" s="46"/>
      <c r="C29" s="46" t="s">
        <v>118</v>
      </c>
      <c r="D29" s="44"/>
      <c r="E29" s="151"/>
    </row>
    <row r="30" ht="20.25" customHeight="1" spans="1:5">
      <c r="A30" s="46"/>
      <c r="B30" s="46"/>
      <c r="C30" s="46" t="s">
        <v>120</v>
      </c>
      <c r="D30" s="44"/>
      <c r="E30" s="151"/>
    </row>
    <row r="31" ht="20.25" customHeight="1" spans="1:5">
      <c r="A31" s="46"/>
      <c r="B31" s="46"/>
      <c r="C31" s="46" t="s">
        <v>122</v>
      </c>
      <c r="D31" s="44"/>
      <c r="E31" s="151"/>
    </row>
    <row r="32" ht="20.25" customHeight="1" spans="1:5">
      <c r="A32" s="46"/>
      <c r="B32" s="46"/>
      <c r="C32" s="46" t="s">
        <v>124</v>
      </c>
      <c r="D32" s="44"/>
      <c r="E32" s="151"/>
    </row>
    <row r="33" ht="20.25" customHeight="1" spans="1:5">
      <c r="A33" s="46"/>
      <c r="B33" s="46"/>
      <c r="C33" s="46" t="s">
        <v>126</v>
      </c>
      <c r="D33" s="44"/>
      <c r="E33" s="151"/>
    </row>
    <row r="34" ht="20.25" customHeight="1" spans="1:5">
      <c r="A34" s="46"/>
      <c r="B34" s="46"/>
      <c r="C34" s="46" t="s">
        <v>127</v>
      </c>
      <c r="D34" s="44"/>
      <c r="E34" s="151"/>
    </row>
    <row r="35" ht="20.25" customHeight="1" spans="1:5">
      <c r="A35" s="46"/>
      <c r="B35" s="46"/>
      <c r="C35" s="46" t="s">
        <v>128</v>
      </c>
      <c r="D35" s="44"/>
      <c r="E35" s="151"/>
    </row>
    <row r="36" ht="20.25" customHeight="1" spans="1:5">
      <c r="A36" s="46"/>
      <c r="B36" s="46"/>
      <c r="C36" s="46" t="s">
        <v>129</v>
      </c>
      <c r="D36" s="44"/>
      <c r="E36" s="151"/>
    </row>
    <row r="37" ht="20.25" customHeight="1" spans="1:5">
      <c r="A37" s="46"/>
      <c r="B37" s="46"/>
      <c r="C37" s="46"/>
      <c r="D37" s="46"/>
      <c r="E37" s="151"/>
    </row>
    <row r="38" ht="20.25" customHeight="1" spans="1:5">
      <c r="A38" s="65"/>
      <c r="B38" s="65"/>
      <c r="C38" s="65" t="s">
        <v>256</v>
      </c>
      <c r="D38" s="65"/>
      <c r="E38" s="152"/>
    </row>
    <row r="39" ht="20.25" customHeight="1" spans="1:5">
      <c r="A39" s="65"/>
      <c r="B39" s="65"/>
      <c r="C39" s="65"/>
      <c r="D39" s="65"/>
      <c r="E39" s="152"/>
    </row>
    <row r="40" ht="20.25" customHeight="1" spans="1:5">
      <c r="A40" s="33" t="s">
        <v>257</v>
      </c>
      <c r="B40" s="64">
        <f>B6</f>
        <v>218.18</v>
      </c>
      <c r="C40" s="33" t="s">
        <v>258</v>
      </c>
      <c r="D40" s="64">
        <f>D6</f>
        <v>218.18</v>
      </c>
      <c r="E40" s="15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zoomScale="115" zoomScaleNormal="115" topLeftCell="A2" workbookViewId="0">
      <selection activeCell="G7" sqref="G7:H9"/>
    </sheetView>
  </sheetViews>
  <sheetFormatPr defaultColWidth="10" defaultRowHeight="14.4"/>
  <cols>
    <col min="1" max="2" width="4.87962962962963" customWidth="1"/>
    <col min="3" max="3" width="6" customWidth="1"/>
    <col min="4" max="4" width="9" customWidth="1"/>
    <col min="5" max="5" width="35" customWidth="1"/>
    <col min="6" max="6" width="16.4444444444444" customWidth="1"/>
    <col min="7" max="7" width="11.5555555555556" customWidth="1"/>
    <col min="8" max="8" width="12.4444444444444" customWidth="1"/>
    <col min="9" max="9" width="14.6666666666667" customWidth="1"/>
    <col min="10" max="10" width="11.4444444444444" customWidth="1"/>
    <col min="11" max="11" width="19" customWidth="1"/>
    <col min="12" max="12" width="12.6296296296296"/>
  </cols>
  <sheetData>
    <row r="1" ht="16.35" customHeight="1" spans="1:11">
      <c r="A1" s="60"/>
      <c r="D1" s="60"/>
      <c r="K1" s="149" t="s">
        <v>259</v>
      </c>
    </row>
    <row r="2" ht="43.05" customHeight="1" spans="1:11">
      <c r="A2" s="27" t="s">
        <v>13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57" t="s">
        <v>35</v>
      </c>
      <c r="K3" s="57"/>
    </row>
    <row r="4" ht="25.05" customHeight="1" spans="1:11">
      <c r="A4" s="31" t="s">
        <v>161</v>
      </c>
      <c r="B4" s="31"/>
      <c r="C4" s="31"/>
      <c r="D4" s="31" t="s">
        <v>162</v>
      </c>
      <c r="E4" s="31" t="s">
        <v>163</v>
      </c>
      <c r="F4" s="31" t="s">
        <v>140</v>
      </c>
      <c r="G4" s="31" t="s">
        <v>164</v>
      </c>
      <c r="H4" s="31"/>
      <c r="I4" s="31"/>
      <c r="J4" s="31"/>
      <c r="K4" s="31" t="s">
        <v>165</v>
      </c>
    </row>
    <row r="5" ht="20.7" customHeight="1" spans="1:11">
      <c r="A5" s="31"/>
      <c r="B5" s="31"/>
      <c r="C5" s="31"/>
      <c r="D5" s="31"/>
      <c r="E5" s="31"/>
      <c r="F5" s="31"/>
      <c r="G5" s="31" t="s">
        <v>142</v>
      </c>
      <c r="H5" s="31" t="s">
        <v>260</v>
      </c>
      <c r="I5" s="31"/>
      <c r="J5" s="31" t="s">
        <v>261</v>
      </c>
      <c r="K5" s="31"/>
    </row>
    <row r="6" ht="28.5" customHeight="1" spans="1:11">
      <c r="A6" s="31" t="s">
        <v>169</v>
      </c>
      <c r="B6" s="31" t="s">
        <v>170</v>
      </c>
      <c r="C6" s="31" t="s">
        <v>171</v>
      </c>
      <c r="D6" s="31"/>
      <c r="E6" s="31"/>
      <c r="F6" s="31"/>
      <c r="G6" s="31"/>
      <c r="H6" s="31" t="s">
        <v>238</v>
      </c>
      <c r="I6" s="31" t="s">
        <v>221</v>
      </c>
      <c r="J6" s="31"/>
      <c r="K6" s="31"/>
    </row>
    <row r="7" ht="22.8" customHeight="1" spans="1:11">
      <c r="A7" s="46"/>
      <c r="B7" s="46"/>
      <c r="C7" s="46"/>
      <c r="D7" s="65"/>
      <c r="E7" s="65" t="s">
        <v>140</v>
      </c>
      <c r="F7" s="64">
        <v>218.18</v>
      </c>
      <c r="G7" s="64">
        <v>178.18</v>
      </c>
      <c r="H7" s="64">
        <v>158.38</v>
      </c>
      <c r="I7" s="64"/>
      <c r="J7" s="64">
        <v>19.8</v>
      </c>
      <c r="K7" s="64">
        <v>40</v>
      </c>
    </row>
    <row r="8" s="42" customFormat="1" ht="22.8" customHeight="1" spans="1:13">
      <c r="A8" s="141"/>
      <c r="B8" s="141"/>
      <c r="C8" s="141"/>
      <c r="D8" s="142">
        <v>700</v>
      </c>
      <c r="E8" s="143" t="s">
        <v>158</v>
      </c>
      <c r="F8" s="144">
        <v>218.18</v>
      </c>
      <c r="G8" s="144">
        <v>178.18</v>
      </c>
      <c r="H8" s="144">
        <v>158.38</v>
      </c>
      <c r="I8" s="144"/>
      <c r="J8" s="144">
        <v>19.8</v>
      </c>
      <c r="K8" s="144">
        <v>40</v>
      </c>
      <c r="L8"/>
      <c r="M8"/>
    </row>
    <row r="9" s="42" customFormat="1" ht="22.8" customHeight="1" spans="1:13">
      <c r="A9" s="141"/>
      <c r="B9" s="141"/>
      <c r="C9" s="141"/>
      <c r="D9" s="142">
        <v>700005</v>
      </c>
      <c r="E9" s="143" t="s">
        <v>159</v>
      </c>
      <c r="F9" s="144">
        <v>218.18</v>
      </c>
      <c r="G9" s="144">
        <v>178.18</v>
      </c>
      <c r="H9" s="144">
        <v>158.38</v>
      </c>
      <c r="I9" s="144"/>
      <c r="J9" s="144">
        <v>19.8</v>
      </c>
      <c r="K9" s="144">
        <v>40</v>
      </c>
      <c r="L9"/>
      <c r="M9"/>
    </row>
    <row r="10" s="42" customFormat="1" ht="22.8" customHeight="1" spans="1:13">
      <c r="A10" s="33" t="s">
        <v>172</v>
      </c>
      <c r="B10" s="33" t="s">
        <v>227</v>
      </c>
      <c r="C10" s="33" t="s">
        <v>227</v>
      </c>
      <c r="D10" s="62" t="s">
        <v>172</v>
      </c>
      <c r="E10" s="63" t="s">
        <v>173</v>
      </c>
      <c r="F10" s="92">
        <v>142.94</v>
      </c>
      <c r="G10" s="92">
        <v>142.94</v>
      </c>
      <c r="H10" s="92">
        <v>123.14</v>
      </c>
      <c r="I10" s="92"/>
      <c r="J10" s="92">
        <v>19.8</v>
      </c>
      <c r="K10" s="92"/>
      <c r="L10"/>
      <c r="M10"/>
    </row>
    <row r="11" s="42" customFormat="1" ht="22.8" customHeight="1" spans="1:13">
      <c r="A11" s="33" t="s">
        <v>172</v>
      </c>
      <c r="B11" s="33" t="s">
        <v>228</v>
      </c>
      <c r="C11" s="33" t="s">
        <v>227</v>
      </c>
      <c r="D11" s="62" t="s">
        <v>174</v>
      </c>
      <c r="E11" s="63" t="s">
        <v>175</v>
      </c>
      <c r="F11" s="92">
        <v>142.94</v>
      </c>
      <c r="G11" s="92">
        <v>142.94</v>
      </c>
      <c r="H11" s="92">
        <v>123.14</v>
      </c>
      <c r="I11" s="92"/>
      <c r="J11" s="92">
        <v>19.8</v>
      </c>
      <c r="K11" s="92"/>
      <c r="L11"/>
      <c r="M11"/>
    </row>
    <row r="12" s="42" customFormat="1" ht="22.8" customHeight="1" spans="1:13">
      <c r="A12" s="145" t="s">
        <v>172</v>
      </c>
      <c r="B12" s="145" t="s">
        <v>228</v>
      </c>
      <c r="C12" s="145" t="s">
        <v>229</v>
      </c>
      <c r="D12" s="146" t="s">
        <v>176</v>
      </c>
      <c r="E12" s="147" t="s">
        <v>177</v>
      </c>
      <c r="F12" s="148">
        <v>142.94</v>
      </c>
      <c r="G12" s="148">
        <v>142.94</v>
      </c>
      <c r="H12" s="148">
        <v>123.14</v>
      </c>
      <c r="I12" s="148"/>
      <c r="J12" s="148">
        <v>19.8</v>
      </c>
      <c r="K12" s="148"/>
      <c r="L12"/>
      <c r="M12"/>
    </row>
    <row r="13" s="42" customFormat="1" ht="22.8" customHeight="1" spans="1:13">
      <c r="A13" s="33" t="s">
        <v>178</v>
      </c>
      <c r="B13" s="33" t="s">
        <v>227</v>
      </c>
      <c r="C13" s="33" t="s">
        <v>227</v>
      </c>
      <c r="D13" s="62" t="s">
        <v>178</v>
      </c>
      <c r="E13" s="63" t="s">
        <v>179</v>
      </c>
      <c r="F13" s="92">
        <v>17.12</v>
      </c>
      <c r="G13" s="92">
        <v>17.12</v>
      </c>
      <c r="H13" s="92">
        <v>17.12</v>
      </c>
      <c r="I13" s="92"/>
      <c r="J13" s="92"/>
      <c r="K13" s="92"/>
      <c r="L13"/>
      <c r="M13"/>
    </row>
    <row r="14" s="42" customFormat="1" ht="22.8" customHeight="1" spans="1:13">
      <c r="A14" s="33" t="s">
        <v>178</v>
      </c>
      <c r="B14" s="33" t="s">
        <v>230</v>
      </c>
      <c r="C14" s="33" t="s">
        <v>227</v>
      </c>
      <c r="D14" s="62" t="s">
        <v>180</v>
      </c>
      <c r="E14" s="63" t="s">
        <v>181</v>
      </c>
      <c r="F14" s="92">
        <v>15.7</v>
      </c>
      <c r="G14" s="92">
        <v>15.7</v>
      </c>
      <c r="H14" s="92">
        <v>15.7</v>
      </c>
      <c r="I14" s="92"/>
      <c r="J14" s="92"/>
      <c r="K14" s="92"/>
      <c r="L14"/>
      <c r="M14"/>
    </row>
    <row r="15" s="42" customFormat="1" ht="22.8" customHeight="1" spans="1:13">
      <c r="A15" s="145" t="s">
        <v>178</v>
      </c>
      <c r="B15" s="145" t="s">
        <v>230</v>
      </c>
      <c r="C15" s="145" t="s">
        <v>230</v>
      </c>
      <c r="D15" s="146" t="s">
        <v>182</v>
      </c>
      <c r="E15" s="147" t="s">
        <v>183</v>
      </c>
      <c r="F15" s="148">
        <v>15.7</v>
      </c>
      <c r="G15" s="148">
        <v>15.7</v>
      </c>
      <c r="H15" s="148">
        <v>15.7</v>
      </c>
      <c r="I15" s="148"/>
      <c r="J15" s="148"/>
      <c r="K15" s="148"/>
      <c r="L15"/>
      <c r="M15"/>
    </row>
    <row r="16" s="42" customFormat="1" ht="22.8" customHeight="1" spans="1:13">
      <c r="A16" s="33" t="s">
        <v>178</v>
      </c>
      <c r="B16" s="33" t="s">
        <v>231</v>
      </c>
      <c r="C16" s="33" t="s">
        <v>227</v>
      </c>
      <c r="D16" s="62" t="s">
        <v>184</v>
      </c>
      <c r="E16" s="63" t="s">
        <v>185</v>
      </c>
      <c r="F16" s="92">
        <v>0.67</v>
      </c>
      <c r="G16" s="92">
        <v>0.67</v>
      </c>
      <c r="H16" s="92">
        <v>0.67</v>
      </c>
      <c r="I16" s="92"/>
      <c r="J16" s="92"/>
      <c r="K16" s="92"/>
      <c r="L16"/>
      <c r="M16"/>
    </row>
    <row r="17" s="42" customFormat="1" ht="22.8" customHeight="1" spans="1:13">
      <c r="A17" s="145" t="s">
        <v>178</v>
      </c>
      <c r="B17" s="145" t="s">
        <v>231</v>
      </c>
      <c r="C17" s="145" t="s">
        <v>232</v>
      </c>
      <c r="D17" s="146" t="s">
        <v>186</v>
      </c>
      <c r="E17" s="147" t="s">
        <v>187</v>
      </c>
      <c r="F17" s="148">
        <v>0.67</v>
      </c>
      <c r="G17" s="148">
        <v>0.67</v>
      </c>
      <c r="H17" s="148">
        <v>0.67</v>
      </c>
      <c r="I17" s="148"/>
      <c r="J17" s="148"/>
      <c r="K17" s="148"/>
      <c r="L17"/>
      <c r="M17"/>
    </row>
    <row r="18" s="42" customFormat="1" ht="22.8" customHeight="1" spans="1:13">
      <c r="A18" s="33" t="s">
        <v>178</v>
      </c>
      <c r="B18" s="33" t="s">
        <v>232</v>
      </c>
      <c r="C18" s="33" t="s">
        <v>227</v>
      </c>
      <c r="D18" s="63" t="s">
        <v>188</v>
      </c>
      <c r="E18" s="63" t="s">
        <v>189</v>
      </c>
      <c r="F18" s="92">
        <v>0.75</v>
      </c>
      <c r="G18" s="92">
        <v>0.75</v>
      </c>
      <c r="H18" s="92">
        <v>0.75</v>
      </c>
      <c r="I18" s="92"/>
      <c r="J18" s="92"/>
      <c r="K18" s="92"/>
      <c r="L18"/>
      <c r="M18"/>
    </row>
    <row r="19" s="42" customFormat="1" ht="22.8" customHeight="1" spans="1:13">
      <c r="A19" s="145" t="s">
        <v>178</v>
      </c>
      <c r="B19" s="145" t="s">
        <v>232</v>
      </c>
      <c r="C19" s="145" t="s">
        <v>232</v>
      </c>
      <c r="D19" s="147" t="s">
        <v>190</v>
      </c>
      <c r="E19" s="147" t="s">
        <v>189</v>
      </c>
      <c r="F19" s="148">
        <v>0.75</v>
      </c>
      <c r="G19" s="148">
        <v>0.75</v>
      </c>
      <c r="H19" s="148">
        <v>0.75</v>
      </c>
      <c r="I19" s="148"/>
      <c r="J19" s="148"/>
      <c r="K19" s="148"/>
      <c r="L19"/>
      <c r="M19"/>
    </row>
    <row r="20" s="42" customFormat="1" ht="22.8" customHeight="1" spans="1:13">
      <c r="A20" s="33" t="s">
        <v>191</v>
      </c>
      <c r="B20" s="33" t="s">
        <v>227</v>
      </c>
      <c r="C20" s="33" t="s">
        <v>227</v>
      </c>
      <c r="D20" s="62" t="s">
        <v>191</v>
      </c>
      <c r="E20" s="63" t="s">
        <v>192</v>
      </c>
      <c r="F20" s="92">
        <v>6.34</v>
      </c>
      <c r="G20" s="92">
        <v>6.34</v>
      </c>
      <c r="H20" s="92">
        <v>6.34</v>
      </c>
      <c r="I20" s="92"/>
      <c r="J20" s="92"/>
      <c r="K20" s="92"/>
      <c r="L20"/>
      <c r="M20"/>
    </row>
    <row r="21" s="42" customFormat="1" ht="22.8" customHeight="1" spans="1:13">
      <c r="A21" s="33" t="s">
        <v>191</v>
      </c>
      <c r="B21" s="33" t="s">
        <v>231</v>
      </c>
      <c r="C21" s="33" t="s">
        <v>227</v>
      </c>
      <c r="D21" s="62" t="s">
        <v>193</v>
      </c>
      <c r="E21" s="63" t="s">
        <v>194</v>
      </c>
      <c r="F21" s="92">
        <v>6.34</v>
      </c>
      <c r="G21" s="92">
        <v>6.34</v>
      </c>
      <c r="H21" s="92">
        <v>6.34</v>
      </c>
      <c r="I21" s="92"/>
      <c r="J21" s="92"/>
      <c r="K21" s="92"/>
      <c r="L21"/>
      <c r="M21"/>
    </row>
    <row r="22" s="42" customFormat="1" ht="22.8" customHeight="1" spans="1:13">
      <c r="A22" s="145" t="s">
        <v>191</v>
      </c>
      <c r="B22" s="145" t="s">
        <v>231</v>
      </c>
      <c r="C22" s="145" t="s">
        <v>233</v>
      </c>
      <c r="D22" s="146" t="s">
        <v>195</v>
      </c>
      <c r="E22" s="147" t="s">
        <v>196</v>
      </c>
      <c r="F22" s="148">
        <v>6.34</v>
      </c>
      <c r="G22" s="148">
        <v>6.34</v>
      </c>
      <c r="H22" s="148">
        <v>6.34</v>
      </c>
      <c r="I22" s="148"/>
      <c r="J22" s="148"/>
      <c r="K22" s="148"/>
      <c r="L22"/>
      <c r="M22"/>
    </row>
    <row r="23" s="42" customFormat="1" ht="22.8" customHeight="1" spans="1:13">
      <c r="A23" s="33" t="s">
        <v>197</v>
      </c>
      <c r="B23" s="33" t="s">
        <v>227</v>
      </c>
      <c r="C23" s="33" t="s">
        <v>227</v>
      </c>
      <c r="D23" s="62" t="s">
        <v>197</v>
      </c>
      <c r="E23" s="63" t="s">
        <v>198</v>
      </c>
      <c r="F23" s="92">
        <v>11.78</v>
      </c>
      <c r="G23" s="92">
        <v>11.78</v>
      </c>
      <c r="H23" s="92">
        <v>11.78</v>
      </c>
      <c r="I23" s="92"/>
      <c r="J23" s="92"/>
      <c r="K23" s="92"/>
      <c r="L23"/>
      <c r="M23"/>
    </row>
    <row r="24" s="42" customFormat="1" ht="22.8" customHeight="1" spans="1:13">
      <c r="A24" s="33" t="s">
        <v>197</v>
      </c>
      <c r="B24" s="33" t="s">
        <v>233</v>
      </c>
      <c r="C24" s="33" t="s">
        <v>227</v>
      </c>
      <c r="D24" s="62" t="s">
        <v>199</v>
      </c>
      <c r="E24" s="63" t="s">
        <v>200</v>
      </c>
      <c r="F24" s="92">
        <v>11.78</v>
      </c>
      <c r="G24" s="92">
        <v>11.78</v>
      </c>
      <c r="H24" s="92">
        <v>11.78</v>
      </c>
      <c r="I24" s="92"/>
      <c r="J24" s="92"/>
      <c r="K24" s="92"/>
      <c r="L24"/>
      <c r="M24"/>
    </row>
    <row r="25" s="42" customFormat="1" ht="22.8" customHeight="1" spans="1:13">
      <c r="A25" s="145" t="s">
        <v>197</v>
      </c>
      <c r="B25" s="145" t="s">
        <v>233</v>
      </c>
      <c r="C25" s="145" t="s">
        <v>234</v>
      </c>
      <c r="D25" s="146" t="s">
        <v>201</v>
      </c>
      <c r="E25" s="147" t="s">
        <v>202</v>
      </c>
      <c r="F25" s="148">
        <v>11.78</v>
      </c>
      <c r="G25" s="148">
        <v>11.78</v>
      </c>
      <c r="H25" s="148">
        <v>11.78</v>
      </c>
      <c r="I25" s="148"/>
      <c r="J25" s="148"/>
      <c r="K25" s="148"/>
      <c r="L25"/>
      <c r="M25"/>
    </row>
    <row r="26" s="42" customFormat="1" ht="22.8" customHeight="1" spans="1:13">
      <c r="A26" s="33" t="s">
        <v>203</v>
      </c>
      <c r="B26" s="33" t="s">
        <v>227</v>
      </c>
      <c r="C26" s="33" t="s">
        <v>227</v>
      </c>
      <c r="D26" s="62" t="s">
        <v>203</v>
      </c>
      <c r="E26" s="63" t="s">
        <v>204</v>
      </c>
      <c r="F26" s="92">
        <v>40</v>
      </c>
      <c r="G26" s="92"/>
      <c r="H26" s="92"/>
      <c r="I26" s="92"/>
      <c r="J26" s="92"/>
      <c r="K26" s="92">
        <v>40</v>
      </c>
      <c r="L26"/>
      <c r="M26"/>
    </row>
    <row r="27" s="42" customFormat="1" ht="22.8" customHeight="1" spans="1:13">
      <c r="A27" s="33" t="s">
        <v>203</v>
      </c>
      <c r="B27" s="33" t="s">
        <v>235</v>
      </c>
      <c r="C27" s="33" t="s">
        <v>227</v>
      </c>
      <c r="D27" s="62" t="s">
        <v>205</v>
      </c>
      <c r="E27" s="63" t="s">
        <v>206</v>
      </c>
      <c r="F27" s="92">
        <v>40</v>
      </c>
      <c r="G27" s="92"/>
      <c r="H27" s="92"/>
      <c r="I27" s="92"/>
      <c r="J27" s="92"/>
      <c r="K27" s="92">
        <v>40</v>
      </c>
      <c r="L27"/>
      <c r="M27"/>
    </row>
    <row r="28" s="42" customFormat="1" ht="22.8" customHeight="1" spans="1:13">
      <c r="A28" s="145" t="s">
        <v>203</v>
      </c>
      <c r="B28" s="145" t="s">
        <v>235</v>
      </c>
      <c r="C28" s="145" t="s">
        <v>232</v>
      </c>
      <c r="D28" s="146" t="s">
        <v>207</v>
      </c>
      <c r="E28" s="147" t="s">
        <v>208</v>
      </c>
      <c r="F28" s="148">
        <v>40</v>
      </c>
      <c r="G28" s="148"/>
      <c r="H28" s="148"/>
      <c r="I28" s="148"/>
      <c r="J28" s="148"/>
      <c r="K28" s="148">
        <v>40</v>
      </c>
      <c r="L28"/>
      <c r="M28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zoomScale="115" zoomScaleNormal="115" workbookViewId="0">
      <pane ySplit="2" topLeftCell="A3" activePane="bottomLeft" state="frozen"/>
      <selection/>
      <selection pane="bottomLeft" activeCell="I12" sqref="A10:E12 I10:I12"/>
    </sheetView>
  </sheetViews>
  <sheetFormatPr defaultColWidth="9.55555555555556" defaultRowHeight="14.4"/>
  <cols>
    <col min="1" max="3" width="4.55555555555556" style="106" customWidth="1"/>
    <col min="4" max="4" width="15.4444444444444" style="106" customWidth="1"/>
    <col min="5" max="5" width="22.3888888888889" style="106" customWidth="1"/>
    <col min="6" max="9" width="20.5555555555556" style="106" customWidth="1"/>
    <col min="10" max="16384" width="9.55555555555556" style="106"/>
  </cols>
  <sheetData>
    <row r="1" ht="16.35" customHeight="1" spans="1:9">
      <c r="A1" s="121"/>
      <c r="B1" s="121"/>
      <c r="C1" s="121"/>
      <c r="D1" s="121"/>
      <c r="E1" s="121"/>
      <c r="F1" s="121"/>
      <c r="G1" s="121"/>
      <c r="H1" s="121"/>
      <c r="I1" s="122" t="s">
        <v>262</v>
      </c>
    </row>
    <row r="2" ht="43.2" customHeight="1" spans="1:9">
      <c r="A2" s="123" t="s">
        <v>14</v>
      </c>
      <c r="B2" s="123"/>
      <c r="C2" s="123"/>
      <c r="D2" s="123"/>
      <c r="E2" s="123"/>
      <c r="F2" s="123"/>
      <c r="G2" s="123"/>
      <c r="H2" s="123"/>
      <c r="I2" s="123"/>
    </row>
    <row r="3" ht="24.15" customHeight="1" spans="1:9">
      <c r="A3" s="126" t="s">
        <v>137</v>
      </c>
      <c r="B3" s="126"/>
      <c r="C3" s="126"/>
      <c r="D3" s="126"/>
      <c r="E3" s="126"/>
      <c r="F3" s="126"/>
      <c r="G3" s="126"/>
      <c r="H3" s="126"/>
      <c r="I3" s="127" t="s">
        <v>35</v>
      </c>
    </row>
    <row r="4" ht="19.8" customHeight="1" spans="1:9">
      <c r="A4" s="130" t="s">
        <v>161</v>
      </c>
      <c r="B4" s="130"/>
      <c r="C4" s="130"/>
      <c r="D4" s="130" t="s">
        <v>162</v>
      </c>
      <c r="E4" s="130" t="s">
        <v>163</v>
      </c>
      <c r="F4" s="130" t="s">
        <v>164</v>
      </c>
      <c r="G4" s="130"/>
      <c r="H4" s="130"/>
      <c r="I4" s="130"/>
    </row>
    <row r="5" ht="17.25" customHeight="1" spans="1:9">
      <c r="A5" s="130"/>
      <c r="B5" s="130"/>
      <c r="C5" s="130"/>
      <c r="D5" s="130"/>
      <c r="E5" s="130"/>
      <c r="F5" s="130" t="s">
        <v>140</v>
      </c>
      <c r="G5" s="130" t="s">
        <v>260</v>
      </c>
      <c r="H5" s="130"/>
      <c r="I5" s="130" t="s">
        <v>261</v>
      </c>
    </row>
    <row r="6" ht="24.15" customHeight="1" spans="1:9">
      <c r="A6" s="130" t="s">
        <v>169</v>
      </c>
      <c r="B6" s="130" t="s">
        <v>170</v>
      </c>
      <c r="C6" s="130" t="s">
        <v>171</v>
      </c>
      <c r="D6" s="130"/>
      <c r="E6" s="130"/>
      <c r="F6" s="130"/>
      <c r="G6" s="130" t="s">
        <v>238</v>
      </c>
      <c r="H6" s="130" t="s">
        <v>221</v>
      </c>
      <c r="I6" s="130"/>
    </row>
    <row r="7" ht="22.8" customHeight="1" spans="1:9">
      <c r="A7" s="95"/>
      <c r="B7" s="95"/>
      <c r="C7" s="95"/>
      <c r="D7" s="96"/>
      <c r="E7" s="96" t="s">
        <v>140</v>
      </c>
      <c r="F7" s="109">
        <v>178.18</v>
      </c>
      <c r="G7" s="109">
        <v>158.38</v>
      </c>
      <c r="H7" s="109"/>
      <c r="I7" s="109">
        <v>19.8</v>
      </c>
    </row>
    <row r="8" ht="22.8" customHeight="1" spans="1:9">
      <c r="A8" s="95"/>
      <c r="B8" s="95"/>
      <c r="C8" s="95"/>
      <c r="D8" s="97">
        <v>700</v>
      </c>
      <c r="E8" s="98" t="s">
        <v>158</v>
      </c>
      <c r="F8" s="109">
        <v>178.18</v>
      </c>
      <c r="G8" s="109">
        <v>158.38</v>
      </c>
      <c r="H8" s="109"/>
      <c r="I8" s="109">
        <v>19.8</v>
      </c>
    </row>
    <row r="9" ht="22.8" customHeight="1" spans="1:9">
      <c r="A9" s="95"/>
      <c r="B9" s="95"/>
      <c r="C9" s="95"/>
      <c r="D9" s="99">
        <v>700005</v>
      </c>
      <c r="E9" s="100" t="s">
        <v>159</v>
      </c>
      <c r="F9" s="109">
        <v>178.18</v>
      </c>
      <c r="G9" s="109">
        <v>158.38</v>
      </c>
      <c r="H9" s="109"/>
      <c r="I9" s="109">
        <v>19.8</v>
      </c>
    </row>
    <row r="10" s="108" customFormat="1" ht="22.8" customHeight="1" spans="1:10">
      <c r="A10" s="105" t="s">
        <v>172</v>
      </c>
      <c r="B10" s="101" t="s">
        <v>227</v>
      </c>
      <c r="C10" s="105" t="s">
        <v>227</v>
      </c>
      <c r="D10" s="97" t="s">
        <v>172</v>
      </c>
      <c r="E10" s="96" t="s">
        <v>173</v>
      </c>
      <c r="F10" s="109">
        <v>142.94</v>
      </c>
      <c r="G10" s="109">
        <v>123.14</v>
      </c>
      <c r="H10" s="109"/>
      <c r="I10" s="109">
        <v>19.8</v>
      </c>
      <c r="J10" s="106"/>
    </row>
    <row r="11" ht="22.8" customHeight="1" spans="1:9">
      <c r="A11" s="101" t="s">
        <v>172</v>
      </c>
      <c r="B11" s="101" t="s">
        <v>228</v>
      </c>
      <c r="C11" s="101" t="s">
        <v>227</v>
      </c>
      <c r="D11" s="99" t="s">
        <v>174</v>
      </c>
      <c r="E11" s="96" t="s">
        <v>175</v>
      </c>
      <c r="F11" s="109">
        <v>142.94</v>
      </c>
      <c r="G11" s="113">
        <v>123.14</v>
      </c>
      <c r="H11" s="113"/>
      <c r="I11" s="113">
        <v>19.8</v>
      </c>
    </row>
    <row r="12" s="107" customFormat="1" ht="22.8" customHeight="1" spans="1:10">
      <c r="A12" s="102" t="s">
        <v>172</v>
      </c>
      <c r="B12" s="102" t="s">
        <v>228</v>
      </c>
      <c r="C12" s="102" t="s">
        <v>229</v>
      </c>
      <c r="D12" s="103" t="s">
        <v>176</v>
      </c>
      <c r="E12" s="95" t="s">
        <v>177</v>
      </c>
      <c r="F12" s="111">
        <v>142.94</v>
      </c>
      <c r="G12" s="112">
        <v>123.14</v>
      </c>
      <c r="H12" s="112"/>
      <c r="I12" s="112">
        <v>19.8</v>
      </c>
      <c r="J12" s="106"/>
    </row>
    <row r="13" ht="22.8" customHeight="1" spans="1:9">
      <c r="A13" s="105" t="s">
        <v>178</v>
      </c>
      <c r="B13" s="101" t="s">
        <v>227</v>
      </c>
      <c r="C13" s="105" t="s">
        <v>227</v>
      </c>
      <c r="D13" s="97" t="s">
        <v>178</v>
      </c>
      <c r="E13" s="96" t="s">
        <v>179</v>
      </c>
      <c r="F13" s="109">
        <v>17.12</v>
      </c>
      <c r="G13" s="109">
        <v>17.12</v>
      </c>
      <c r="H13" s="109"/>
      <c r="I13" s="109"/>
    </row>
    <row r="14" s="107" customFormat="1" ht="22.8" customHeight="1" spans="1:10">
      <c r="A14" s="101" t="s">
        <v>178</v>
      </c>
      <c r="B14" s="101" t="s">
        <v>230</v>
      </c>
      <c r="C14" s="101" t="s">
        <v>227</v>
      </c>
      <c r="D14" s="99" t="s">
        <v>180</v>
      </c>
      <c r="E14" s="96" t="s">
        <v>181</v>
      </c>
      <c r="F14" s="109">
        <v>15.7</v>
      </c>
      <c r="G14" s="113">
        <v>15.7</v>
      </c>
      <c r="H14" s="113"/>
      <c r="I14" s="113"/>
      <c r="J14" s="106"/>
    </row>
    <row r="15" ht="22.8" customHeight="1" spans="1:9">
      <c r="A15" s="114" t="s">
        <v>178</v>
      </c>
      <c r="B15" s="102" t="s">
        <v>230</v>
      </c>
      <c r="C15" s="114" t="s">
        <v>230</v>
      </c>
      <c r="D15" s="115" t="s">
        <v>182</v>
      </c>
      <c r="E15" s="95" t="s">
        <v>183</v>
      </c>
      <c r="F15" s="111">
        <v>15.7</v>
      </c>
      <c r="G15" s="111">
        <v>15.7</v>
      </c>
      <c r="H15" s="111"/>
      <c r="I15" s="111"/>
    </row>
    <row r="16" s="108" customFormat="1" ht="22.8" customHeight="1" spans="1:10">
      <c r="A16" s="101" t="s">
        <v>178</v>
      </c>
      <c r="B16" s="101" t="s">
        <v>231</v>
      </c>
      <c r="C16" s="101" t="s">
        <v>227</v>
      </c>
      <c r="D16" s="99" t="s">
        <v>184</v>
      </c>
      <c r="E16" s="96" t="s">
        <v>185</v>
      </c>
      <c r="F16" s="109">
        <v>0.67</v>
      </c>
      <c r="G16" s="113">
        <v>0.67</v>
      </c>
      <c r="H16" s="113"/>
      <c r="I16" s="113"/>
      <c r="J16" s="106"/>
    </row>
    <row r="17" s="107" customFormat="1" ht="22.8" customHeight="1" spans="1:10">
      <c r="A17" s="114" t="s">
        <v>178</v>
      </c>
      <c r="B17" s="102" t="s">
        <v>231</v>
      </c>
      <c r="C17" s="114" t="s">
        <v>232</v>
      </c>
      <c r="D17" s="115" t="s">
        <v>186</v>
      </c>
      <c r="E17" s="95" t="s">
        <v>187</v>
      </c>
      <c r="F17" s="111">
        <v>0.67</v>
      </c>
      <c r="G17" s="111">
        <v>0.67</v>
      </c>
      <c r="H17" s="111"/>
      <c r="I17" s="111"/>
      <c r="J17" s="106"/>
    </row>
    <row r="18" s="108" customFormat="1" ht="22.8" customHeight="1" spans="1:10">
      <c r="A18" s="101" t="s">
        <v>178</v>
      </c>
      <c r="B18" s="101" t="s">
        <v>232</v>
      </c>
      <c r="C18" s="101" t="s">
        <v>227</v>
      </c>
      <c r="D18" s="100" t="s">
        <v>188</v>
      </c>
      <c r="E18" s="96" t="s">
        <v>189</v>
      </c>
      <c r="F18" s="109">
        <v>0.75</v>
      </c>
      <c r="G18" s="113">
        <v>0.75</v>
      </c>
      <c r="H18" s="113"/>
      <c r="I18" s="113"/>
      <c r="J18" s="106"/>
    </row>
    <row r="19" s="107" customFormat="1" ht="21" customHeight="1" spans="1:10">
      <c r="A19" s="114" t="s">
        <v>178</v>
      </c>
      <c r="B19" s="114" t="s">
        <v>232</v>
      </c>
      <c r="C19" s="114" t="s">
        <v>232</v>
      </c>
      <c r="D19" s="110" t="s">
        <v>190</v>
      </c>
      <c r="E19" s="95" t="s">
        <v>189</v>
      </c>
      <c r="F19" s="111">
        <v>0.75</v>
      </c>
      <c r="G19" s="111">
        <v>0.75</v>
      </c>
      <c r="H19" s="111"/>
      <c r="I19" s="111"/>
      <c r="J19" s="106"/>
    </row>
    <row r="20" ht="22.8" customHeight="1" spans="1:9">
      <c r="A20" s="105" t="s">
        <v>191</v>
      </c>
      <c r="B20" s="105" t="s">
        <v>227</v>
      </c>
      <c r="C20" s="105" t="s">
        <v>227</v>
      </c>
      <c r="D20" s="97" t="s">
        <v>191</v>
      </c>
      <c r="E20" s="96" t="s">
        <v>192</v>
      </c>
      <c r="F20" s="109">
        <v>6.34</v>
      </c>
      <c r="G20" s="109">
        <v>6.34</v>
      </c>
      <c r="H20" s="109"/>
      <c r="I20" s="109"/>
    </row>
    <row r="21" ht="22.8" customHeight="1" spans="1:9">
      <c r="A21" s="105" t="s">
        <v>191</v>
      </c>
      <c r="B21" s="101" t="s">
        <v>231</v>
      </c>
      <c r="C21" s="105" t="s">
        <v>227</v>
      </c>
      <c r="D21" s="97" t="s">
        <v>193</v>
      </c>
      <c r="E21" s="96" t="s">
        <v>194</v>
      </c>
      <c r="F21" s="109">
        <v>6.34</v>
      </c>
      <c r="G21" s="109">
        <v>6.34</v>
      </c>
      <c r="H21" s="109"/>
      <c r="I21" s="109"/>
    </row>
    <row r="22" ht="22.8" customHeight="1" spans="1:9">
      <c r="A22" s="102" t="s">
        <v>191</v>
      </c>
      <c r="B22" s="102" t="s">
        <v>231</v>
      </c>
      <c r="C22" s="102" t="s">
        <v>233</v>
      </c>
      <c r="D22" s="103" t="s">
        <v>195</v>
      </c>
      <c r="E22" s="95" t="s">
        <v>196</v>
      </c>
      <c r="F22" s="111">
        <v>6.34</v>
      </c>
      <c r="G22" s="112">
        <v>6.34</v>
      </c>
      <c r="H22" s="112"/>
      <c r="I22" s="112"/>
    </row>
    <row r="23" ht="22.8" customHeight="1" spans="1:9">
      <c r="A23" s="105" t="s">
        <v>197</v>
      </c>
      <c r="B23" s="105" t="s">
        <v>227</v>
      </c>
      <c r="C23" s="105" t="s">
        <v>227</v>
      </c>
      <c r="D23" s="97" t="s">
        <v>197</v>
      </c>
      <c r="E23" s="96" t="s">
        <v>198</v>
      </c>
      <c r="F23" s="109">
        <v>11.78</v>
      </c>
      <c r="G23" s="109">
        <v>11.78</v>
      </c>
      <c r="H23" s="109"/>
      <c r="I23" s="109"/>
    </row>
    <row r="24" ht="22.8" customHeight="1" spans="1:9">
      <c r="A24" s="105" t="s">
        <v>197</v>
      </c>
      <c r="B24" s="101" t="s">
        <v>233</v>
      </c>
      <c r="C24" s="105" t="s">
        <v>227</v>
      </c>
      <c r="D24" s="97" t="s">
        <v>199</v>
      </c>
      <c r="E24" s="96" t="s">
        <v>200</v>
      </c>
      <c r="F24" s="109">
        <v>11.78</v>
      </c>
      <c r="G24" s="109">
        <v>11.78</v>
      </c>
      <c r="H24" s="109"/>
      <c r="I24" s="109"/>
    </row>
    <row r="25" ht="22.8" customHeight="1" spans="1:9">
      <c r="A25" s="102" t="s">
        <v>197</v>
      </c>
      <c r="B25" s="102" t="s">
        <v>233</v>
      </c>
      <c r="C25" s="102" t="s">
        <v>234</v>
      </c>
      <c r="D25" s="103" t="s">
        <v>201</v>
      </c>
      <c r="E25" s="95" t="s">
        <v>202</v>
      </c>
      <c r="F25" s="111">
        <v>11.78</v>
      </c>
      <c r="G25" s="112">
        <v>11.78</v>
      </c>
      <c r="H25" s="112"/>
      <c r="I25" s="112"/>
    </row>
    <row r="26" ht="22.8" customHeight="1" spans="1:6">
      <c r="A26" s="140"/>
      <c r="B26" s="140"/>
      <c r="C26" s="140"/>
      <c r="D26" s="140"/>
      <c r="E26" s="140"/>
      <c r="F26" s="140"/>
    </row>
    <row r="27" ht="16.35" customHeight="1" spans="1:6">
      <c r="A27" s="140"/>
      <c r="B27" s="140"/>
      <c r="C27" s="140"/>
      <c r="D27" s="140"/>
      <c r="E27" s="140"/>
      <c r="F27" s="140"/>
    </row>
    <row r="28" ht="16.35" customHeight="1"/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zoomScale="115" zoomScaleNormal="115" workbookViewId="0">
      <pane ySplit="2" topLeftCell="A12" activePane="bottomLeft" state="frozen"/>
      <selection/>
      <selection pane="bottomLeft" activeCell="G10" sqref="G10"/>
    </sheetView>
  </sheetViews>
  <sheetFormatPr defaultColWidth="9.55555555555556" defaultRowHeight="14.4"/>
  <cols>
    <col min="1" max="1" width="7.21296296296296" style="106" customWidth="1"/>
    <col min="2" max="2" width="7.77777777777778" style="106" customWidth="1"/>
    <col min="3" max="3" width="15.4444444444444" style="106" customWidth="1"/>
    <col min="4" max="4" width="24.6759259259259" style="106" customWidth="1"/>
    <col min="5" max="8" width="20.5555555555556" style="106" customWidth="1"/>
    <col min="9" max="16384" width="9.55555555555556" style="106"/>
  </cols>
  <sheetData>
    <row r="1" ht="16.35" customHeight="1" spans="1:8">
      <c r="A1" s="121"/>
      <c r="B1" s="121"/>
      <c r="C1" s="121"/>
      <c r="D1" s="121"/>
      <c r="E1" s="121"/>
      <c r="F1" s="121"/>
      <c r="G1" s="121"/>
      <c r="H1" s="122" t="s">
        <v>263</v>
      </c>
    </row>
    <row r="2" ht="43.2" customHeight="1" spans="1:8">
      <c r="A2" s="123" t="s">
        <v>15</v>
      </c>
      <c r="B2" s="123"/>
      <c r="C2" s="123"/>
      <c r="D2" s="123"/>
      <c r="E2" s="123"/>
      <c r="F2" s="123"/>
      <c r="G2" s="123"/>
      <c r="H2" s="123"/>
    </row>
    <row r="3" ht="24.15" customHeight="1" spans="1:8">
      <c r="A3" s="124" t="s">
        <v>137</v>
      </c>
      <c r="B3" s="124"/>
      <c r="C3" s="125"/>
      <c r="D3" s="126"/>
      <c r="E3" s="126"/>
      <c r="F3" s="126"/>
      <c r="G3" s="126"/>
      <c r="H3" s="127" t="s">
        <v>35</v>
      </c>
    </row>
    <row r="4" ht="19.8" customHeight="1" spans="1:8">
      <c r="A4" s="128" t="s">
        <v>264</v>
      </c>
      <c r="B4" s="129"/>
      <c r="C4" s="130" t="s">
        <v>265</v>
      </c>
      <c r="D4" s="130" t="s">
        <v>266</v>
      </c>
      <c r="E4" s="130" t="s">
        <v>164</v>
      </c>
      <c r="F4" s="130"/>
      <c r="G4" s="130"/>
      <c r="H4" s="130"/>
    </row>
    <row r="5" ht="17.25" customHeight="1" spans="1:8">
      <c r="A5" s="131" t="s">
        <v>169</v>
      </c>
      <c r="B5" s="131" t="s">
        <v>170</v>
      </c>
      <c r="C5" s="130"/>
      <c r="D5" s="130"/>
      <c r="E5" s="130" t="s">
        <v>140</v>
      </c>
      <c r="F5" s="130" t="s">
        <v>260</v>
      </c>
      <c r="G5" s="130"/>
      <c r="H5" s="130" t="s">
        <v>261</v>
      </c>
    </row>
    <row r="6" ht="24.15" customHeight="1" spans="1:8">
      <c r="A6" s="132"/>
      <c r="B6" s="132"/>
      <c r="C6" s="130"/>
      <c r="D6" s="130"/>
      <c r="E6" s="130"/>
      <c r="F6" s="130" t="s">
        <v>238</v>
      </c>
      <c r="G6" s="130" t="s">
        <v>221</v>
      </c>
      <c r="H6" s="130"/>
    </row>
    <row r="7" ht="22.8" customHeight="1" spans="1:8">
      <c r="A7" s="96"/>
      <c r="B7" s="96"/>
      <c r="C7" s="96"/>
      <c r="D7" s="96" t="s">
        <v>140</v>
      </c>
      <c r="E7" s="133">
        <v>178.18</v>
      </c>
      <c r="F7" s="133">
        <v>158.38</v>
      </c>
      <c r="G7" s="133"/>
      <c r="H7" s="133">
        <v>19.8</v>
      </c>
    </row>
    <row r="8" ht="22.8" customHeight="1" spans="1:8">
      <c r="A8" s="98"/>
      <c r="B8" s="98"/>
      <c r="C8" s="97">
        <v>700</v>
      </c>
      <c r="D8" s="98" t="s">
        <v>158</v>
      </c>
      <c r="E8" s="133">
        <v>178.18</v>
      </c>
      <c r="F8" s="133">
        <v>158.38</v>
      </c>
      <c r="G8" s="133"/>
      <c r="H8" s="133">
        <v>19.8</v>
      </c>
    </row>
    <row r="9" ht="22.8" customHeight="1" spans="1:8">
      <c r="A9" s="100"/>
      <c r="B9" s="100"/>
      <c r="C9" s="99">
        <v>700005</v>
      </c>
      <c r="D9" s="98" t="s">
        <v>159</v>
      </c>
      <c r="E9" s="133">
        <f>E10+E21</f>
        <v>178.18</v>
      </c>
      <c r="F9" s="133">
        <v>158.38</v>
      </c>
      <c r="G9" s="133"/>
      <c r="H9" s="133">
        <v>19.8</v>
      </c>
    </row>
    <row r="10" ht="22.8" customHeight="1" spans="1:8">
      <c r="A10" s="96" t="str">
        <f t="shared" ref="A10:A20" si="0">MID(C10,1,3)</f>
        <v>301</v>
      </c>
      <c r="B10" s="98" t="str">
        <f t="shared" ref="B10:B20" si="1">MID(C10,4,2)</f>
        <v/>
      </c>
      <c r="C10" s="97" t="s">
        <v>267</v>
      </c>
      <c r="D10" s="96" t="s">
        <v>238</v>
      </c>
      <c r="E10" s="133">
        <v>158.38</v>
      </c>
      <c r="F10" s="133">
        <v>158.38</v>
      </c>
      <c r="G10" s="133"/>
      <c r="H10" s="133"/>
    </row>
    <row r="11" s="108" customFormat="1" ht="22.8" customHeight="1" spans="1:9">
      <c r="A11" s="95" t="str">
        <f t="shared" si="0"/>
        <v>301</v>
      </c>
      <c r="B11" s="110" t="str">
        <f t="shared" si="1"/>
        <v>03</v>
      </c>
      <c r="C11" s="115" t="s">
        <v>268</v>
      </c>
      <c r="D11" s="95" t="s">
        <v>269</v>
      </c>
      <c r="E11" s="134">
        <v>32.34</v>
      </c>
      <c r="F11" s="134">
        <v>32.34</v>
      </c>
      <c r="G11" s="134"/>
      <c r="H11" s="134"/>
      <c r="I11" s="106"/>
    </row>
    <row r="12" ht="22.8" customHeight="1" spans="1:8">
      <c r="A12" s="95" t="str">
        <f t="shared" si="0"/>
        <v>301</v>
      </c>
      <c r="B12" s="110" t="str">
        <f t="shared" si="1"/>
        <v>99</v>
      </c>
      <c r="C12" s="115" t="s">
        <v>270</v>
      </c>
      <c r="D12" s="95" t="s">
        <v>271</v>
      </c>
      <c r="E12" s="134">
        <v>13.3</v>
      </c>
      <c r="F12" s="134">
        <v>13.3</v>
      </c>
      <c r="G12" s="134"/>
      <c r="H12" s="134"/>
    </row>
    <row r="13" s="108" customFormat="1" ht="22.8" customHeight="1" spans="1:9">
      <c r="A13" s="104" t="str">
        <f t="shared" si="0"/>
        <v>301</v>
      </c>
      <c r="B13" s="110" t="str">
        <f t="shared" si="1"/>
        <v>01</v>
      </c>
      <c r="C13" s="103" t="s">
        <v>272</v>
      </c>
      <c r="D13" s="95" t="s">
        <v>273</v>
      </c>
      <c r="E13" s="134">
        <v>44.7</v>
      </c>
      <c r="F13" s="135">
        <v>44.7</v>
      </c>
      <c r="G13" s="135"/>
      <c r="H13" s="135"/>
      <c r="I13" s="106"/>
    </row>
    <row r="14" s="108" customFormat="1" ht="22.8" customHeight="1" spans="1:9">
      <c r="A14" s="104" t="str">
        <f t="shared" si="0"/>
        <v>301</v>
      </c>
      <c r="B14" s="110" t="str">
        <f t="shared" si="1"/>
        <v>07</v>
      </c>
      <c r="C14" s="103" t="s">
        <v>274</v>
      </c>
      <c r="D14" s="95" t="s">
        <v>275</v>
      </c>
      <c r="E14" s="134">
        <v>20.71</v>
      </c>
      <c r="F14" s="135">
        <v>20.71</v>
      </c>
      <c r="G14" s="135"/>
      <c r="H14" s="135"/>
      <c r="I14" s="106"/>
    </row>
    <row r="15" ht="22.8" customHeight="1" spans="1:8">
      <c r="A15" s="95" t="str">
        <f t="shared" si="0"/>
        <v>301</v>
      </c>
      <c r="B15" s="110" t="str">
        <f t="shared" si="1"/>
        <v>02</v>
      </c>
      <c r="C15" s="115" t="s">
        <v>276</v>
      </c>
      <c r="D15" s="95" t="s">
        <v>277</v>
      </c>
      <c r="E15" s="134">
        <v>6.59</v>
      </c>
      <c r="F15" s="134">
        <v>6.59</v>
      </c>
      <c r="G15" s="134"/>
      <c r="H15" s="134"/>
    </row>
    <row r="16" ht="22.8" customHeight="1" spans="1:8">
      <c r="A16" s="95" t="str">
        <f t="shared" si="0"/>
        <v>301</v>
      </c>
      <c r="B16" s="110" t="str">
        <f t="shared" si="1"/>
        <v>06</v>
      </c>
      <c r="C16" s="115" t="s">
        <v>278</v>
      </c>
      <c r="D16" s="95" t="s">
        <v>279</v>
      </c>
      <c r="E16" s="134">
        <v>5.5</v>
      </c>
      <c r="F16" s="134">
        <v>5.5</v>
      </c>
      <c r="G16" s="134"/>
      <c r="H16" s="134"/>
    </row>
    <row r="17" s="108" customFormat="1" ht="22.8" customHeight="1" spans="1:9">
      <c r="A17" s="104" t="str">
        <f t="shared" si="0"/>
        <v>301</v>
      </c>
      <c r="B17" s="110" t="str">
        <f t="shared" si="1"/>
        <v>08</v>
      </c>
      <c r="C17" s="103" t="s">
        <v>280</v>
      </c>
      <c r="D17" s="95" t="s">
        <v>281</v>
      </c>
      <c r="E17" s="134">
        <v>15.7</v>
      </c>
      <c r="F17" s="135">
        <v>15.7</v>
      </c>
      <c r="G17" s="135"/>
      <c r="H17" s="135"/>
      <c r="I17" s="106"/>
    </row>
    <row r="18" s="108" customFormat="1" ht="22.8" customHeight="1" spans="1:9">
      <c r="A18" s="95" t="str">
        <f t="shared" si="0"/>
        <v>301</v>
      </c>
      <c r="B18" s="110" t="str">
        <f t="shared" si="1"/>
        <v>12</v>
      </c>
      <c r="C18" s="115" t="s">
        <v>282</v>
      </c>
      <c r="D18" s="95" t="s">
        <v>283</v>
      </c>
      <c r="E18" s="134">
        <v>1.42</v>
      </c>
      <c r="F18" s="134">
        <v>1.42</v>
      </c>
      <c r="G18" s="134"/>
      <c r="H18" s="134"/>
      <c r="I18" s="106"/>
    </row>
    <row r="19" s="108" customFormat="1" ht="22.8" customHeight="1" spans="1:9">
      <c r="A19" s="104" t="str">
        <f t="shared" si="0"/>
        <v>301</v>
      </c>
      <c r="B19" s="110" t="str">
        <f t="shared" si="1"/>
        <v>10</v>
      </c>
      <c r="C19" s="103" t="s">
        <v>284</v>
      </c>
      <c r="D19" s="95" t="s">
        <v>285</v>
      </c>
      <c r="E19" s="134">
        <v>6.34</v>
      </c>
      <c r="F19" s="135">
        <v>6.34</v>
      </c>
      <c r="G19" s="135"/>
      <c r="H19" s="135"/>
      <c r="I19" s="106"/>
    </row>
    <row r="20" s="108" customFormat="1" ht="22.8" customHeight="1" spans="1:9">
      <c r="A20" s="104" t="str">
        <f t="shared" si="0"/>
        <v>301</v>
      </c>
      <c r="B20" s="110" t="str">
        <f t="shared" si="1"/>
        <v>13</v>
      </c>
      <c r="C20" s="103" t="s">
        <v>286</v>
      </c>
      <c r="D20" s="95" t="s">
        <v>202</v>
      </c>
      <c r="E20" s="134">
        <v>11.78</v>
      </c>
      <c r="F20" s="135">
        <v>11.78</v>
      </c>
      <c r="G20" s="135"/>
      <c r="H20" s="135"/>
      <c r="I20" s="106"/>
    </row>
    <row r="21" s="107" customFormat="1" ht="22.8" customHeight="1" spans="1:9">
      <c r="A21" s="100" t="str">
        <f t="shared" ref="A21:A32" si="2">MID(C21,1,3)</f>
        <v>302</v>
      </c>
      <c r="B21" s="100" t="str">
        <f t="shared" ref="B21:B32" si="3">MID(C21,4,2)</f>
        <v/>
      </c>
      <c r="C21" s="99" t="s">
        <v>287</v>
      </c>
      <c r="D21" s="136" t="s">
        <v>288</v>
      </c>
      <c r="E21" s="133">
        <v>19.8</v>
      </c>
      <c r="F21" s="133"/>
      <c r="G21" s="133"/>
      <c r="H21" s="133">
        <v>19.8</v>
      </c>
      <c r="I21" s="106"/>
    </row>
    <row r="22" ht="22.8" customHeight="1" spans="1:8">
      <c r="A22" s="104" t="str">
        <f t="shared" si="2"/>
        <v>302</v>
      </c>
      <c r="B22" s="137" t="str">
        <f t="shared" si="3"/>
        <v>01</v>
      </c>
      <c r="C22" s="103" t="s">
        <v>289</v>
      </c>
      <c r="D22" s="138" t="s">
        <v>290</v>
      </c>
      <c r="E22" s="134">
        <v>14.1</v>
      </c>
      <c r="F22" s="135"/>
      <c r="G22" s="135"/>
      <c r="H22" s="135">
        <v>14.1</v>
      </c>
    </row>
    <row r="23" s="108" customFormat="1" ht="22.8" customHeight="1" spans="1:9">
      <c r="A23" s="138" t="str">
        <f t="shared" si="2"/>
        <v>302</v>
      </c>
      <c r="B23" s="137" t="str">
        <f t="shared" si="3"/>
        <v>09</v>
      </c>
      <c r="C23" s="139" t="s">
        <v>291</v>
      </c>
      <c r="D23" s="138" t="s">
        <v>292</v>
      </c>
      <c r="E23" s="134">
        <v>2.2</v>
      </c>
      <c r="F23" s="135"/>
      <c r="G23" s="135"/>
      <c r="H23" s="135">
        <v>2.2</v>
      </c>
      <c r="I23" s="106"/>
    </row>
    <row r="24" s="108" customFormat="1" ht="22.8" customHeight="1" spans="1:9">
      <c r="A24" s="138" t="str">
        <f t="shared" si="2"/>
        <v>302</v>
      </c>
      <c r="B24" s="137" t="str">
        <f t="shared" si="3"/>
        <v>05</v>
      </c>
      <c r="C24" s="139" t="s">
        <v>293</v>
      </c>
      <c r="D24" s="138" t="s">
        <v>294</v>
      </c>
      <c r="E24" s="134">
        <v>1</v>
      </c>
      <c r="F24" s="135"/>
      <c r="G24" s="135"/>
      <c r="H24" s="135">
        <v>1</v>
      </c>
      <c r="I24" s="106"/>
    </row>
    <row r="25" s="108" customFormat="1" ht="22.8" customHeight="1" spans="1:9">
      <c r="A25" s="138" t="str">
        <f t="shared" si="2"/>
        <v>302</v>
      </c>
      <c r="B25" s="137" t="str">
        <f t="shared" si="3"/>
        <v>06</v>
      </c>
      <c r="C25" s="139" t="s">
        <v>295</v>
      </c>
      <c r="D25" s="138" t="s">
        <v>296</v>
      </c>
      <c r="E25" s="134">
        <v>2</v>
      </c>
      <c r="F25" s="135"/>
      <c r="G25" s="135"/>
      <c r="H25" s="135">
        <v>2</v>
      </c>
      <c r="I25" s="106"/>
    </row>
    <row r="26" s="108" customFormat="1" ht="22.8" customHeight="1" spans="1:9">
      <c r="A26" s="138" t="str">
        <f t="shared" si="2"/>
        <v>302</v>
      </c>
      <c r="B26" s="137" t="str">
        <f t="shared" si="3"/>
        <v>99</v>
      </c>
      <c r="C26" s="139" t="s">
        <v>297</v>
      </c>
      <c r="D26" s="138" t="s">
        <v>298</v>
      </c>
      <c r="E26" s="134">
        <v>0.5</v>
      </c>
      <c r="F26" s="135"/>
      <c r="G26" s="135"/>
      <c r="H26" s="135">
        <v>0.5</v>
      </c>
      <c r="I26" s="106"/>
    </row>
  </sheetData>
  <mergeCells count="10">
    <mergeCell ref="A2:H2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"/>
  <sheetViews>
    <sheetView zoomScale="115" zoomScaleNormal="115" topLeftCell="A15" workbookViewId="0">
      <selection activeCell="G12" sqref="G12:G24"/>
    </sheetView>
  </sheetViews>
  <sheetFormatPr defaultColWidth="10" defaultRowHeight="14.4"/>
  <cols>
    <col min="1" max="1" width="4.33333333333333" customWidth="1"/>
    <col min="2" max="2" width="4.77777777777778" customWidth="1"/>
    <col min="3" max="3" width="5.44444444444444" customWidth="1"/>
    <col min="4" max="4" width="9.66666666666667" customWidth="1"/>
    <col min="5" max="5" width="21.3333333333333" customWidth="1"/>
    <col min="6" max="6" width="13.4444444444444" customWidth="1"/>
    <col min="7" max="7" width="12.4444444444444" customWidth="1"/>
    <col min="8" max="9" width="10.212962962963" customWidth="1"/>
    <col min="10" max="10" width="9.11111111111111" customWidth="1"/>
    <col min="11" max="11" width="10.212962962963" customWidth="1"/>
    <col min="12" max="12" width="12.4444444444444" customWidth="1"/>
    <col min="13" max="13" width="9.66666666666667" customWidth="1"/>
    <col min="14" max="14" width="9.87962962962963" customWidth="1"/>
    <col min="15" max="16" width="9.77777777777778" customWidth="1"/>
  </cols>
  <sheetData>
    <row r="1" ht="16.35" customHeight="1" spans="1:14">
      <c r="A1" s="60"/>
      <c r="M1" s="84" t="s">
        <v>299</v>
      </c>
      <c r="N1" s="84"/>
    </row>
    <row r="2" ht="44.85" customHeight="1" spans="1:14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22.35" customHeight="1" spans="1:14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57" t="s">
        <v>35</v>
      </c>
      <c r="N3" s="57"/>
    </row>
    <row r="4" ht="42.3" customHeight="1" spans="1:14">
      <c r="A4" s="31" t="s">
        <v>161</v>
      </c>
      <c r="B4" s="31"/>
      <c r="C4" s="31"/>
      <c r="D4" s="31" t="s">
        <v>210</v>
      </c>
      <c r="E4" s="31" t="s">
        <v>211</v>
      </c>
      <c r="F4" s="31" t="s">
        <v>237</v>
      </c>
      <c r="G4" s="31" t="s">
        <v>213</v>
      </c>
      <c r="H4" s="31"/>
      <c r="I4" s="31"/>
      <c r="J4" s="31"/>
      <c r="K4" s="31"/>
      <c r="L4" s="31" t="s">
        <v>217</v>
      </c>
      <c r="M4" s="31"/>
      <c r="N4" s="31"/>
    </row>
    <row r="5" ht="39.6" customHeight="1" spans="1:14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 t="s">
        <v>140</v>
      </c>
      <c r="H5" s="31" t="s">
        <v>300</v>
      </c>
      <c r="I5" s="31" t="s">
        <v>301</v>
      </c>
      <c r="J5" s="116" t="s">
        <v>202</v>
      </c>
      <c r="K5" s="117" t="s">
        <v>271</v>
      </c>
      <c r="L5" s="117" t="s">
        <v>140</v>
      </c>
      <c r="M5" s="117" t="s">
        <v>238</v>
      </c>
      <c r="N5" s="117" t="s">
        <v>302</v>
      </c>
    </row>
    <row r="6" s="106" customFormat="1" ht="22.8" customHeight="1" spans="1:14">
      <c r="A6" s="95"/>
      <c r="B6" s="95"/>
      <c r="C6" s="95"/>
      <c r="D6" s="96"/>
      <c r="E6" s="96" t="s">
        <v>140</v>
      </c>
      <c r="F6" s="109">
        <v>158.38</v>
      </c>
      <c r="G6" s="109"/>
      <c r="H6" s="109"/>
      <c r="I6" s="109"/>
      <c r="J6" s="109"/>
      <c r="K6" s="109"/>
      <c r="L6" s="109"/>
      <c r="M6" s="109"/>
      <c r="N6" s="109"/>
    </row>
    <row r="7" s="106" customFormat="1" ht="22.8" customHeight="1" spans="1:14">
      <c r="A7" s="95"/>
      <c r="B7" s="95"/>
      <c r="C7" s="95"/>
      <c r="D7" s="97">
        <v>700</v>
      </c>
      <c r="E7" s="98" t="s">
        <v>158</v>
      </c>
      <c r="F7" s="109">
        <v>158.38</v>
      </c>
      <c r="G7" s="109">
        <v>158.38</v>
      </c>
      <c r="H7" s="109">
        <v>104.34</v>
      </c>
      <c r="I7" s="109">
        <v>23.46</v>
      </c>
      <c r="J7" s="109">
        <v>11.78</v>
      </c>
      <c r="K7" s="109">
        <v>18.8</v>
      </c>
      <c r="L7" s="109"/>
      <c r="M7" s="109"/>
      <c r="N7" s="109"/>
    </row>
    <row r="8" s="106" customFormat="1" ht="22.8" customHeight="1" spans="1:14">
      <c r="A8" s="95"/>
      <c r="B8" s="95"/>
      <c r="C8" s="95"/>
      <c r="D8" s="99">
        <v>700005</v>
      </c>
      <c r="E8" s="100" t="s">
        <v>159</v>
      </c>
      <c r="F8" s="109">
        <v>158.38</v>
      </c>
      <c r="G8" s="109">
        <v>158.38</v>
      </c>
      <c r="H8" s="109">
        <v>104.34</v>
      </c>
      <c r="I8" s="109">
        <v>23.46</v>
      </c>
      <c r="J8" s="109">
        <v>11.78</v>
      </c>
      <c r="K8" s="109">
        <v>18.8</v>
      </c>
      <c r="L8" s="109"/>
      <c r="M8" s="109"/>
      <c r="N8" s="109"/>
    </row>
    <row r="9" s="106" customFormat="1" ht="22.8" customHeight="1" spans="1:14">
      <c r="A9" s="105" t="s">
        <v>172</v>
      </c>
      <c r="B9" s="105" t="s">
        <v>227</v>
      </c>
      <c r="C9" s="105" t="s">
        <v>227</v>
      </c>
      <c r="D9" s="97" t="s">
        <v>172</v>
      </c>
      <c r="E9" s="98" t="s">
        <v>173</v>
      </c>
      <c r="F9" s="109">
        <v>123.14</v>
      </c>
      <c r="G9" s="109">
        <v>123.14</v>
      </c>
      <c r="H9" s="109">
        <v>104.34</v>
      </c>
      <c r="I9" s="109"/>
      <c r="J9" s="109"/>
      <c r="K9" s="109">
        <v>18.8</v>
      </c>
      <c r="L9" s="109"/>
      <c r="M9" s="109"/>
      <c r="N9" s="109"/>
    </row>
    <row r="10" s="106" customFormat="1" ht="22.8" customHeight="1" spans="1:14">
      <c r="A10" s="105" t="s">
        <v>172</v>
      </c>
      <c r="B10" s="101" t="s">
        <v>228</v>
      </c>
      <c r="C10" s="105" t="s">
        <v>227</v>
      </c>
      <c r="D10" s="97" t="s">
        <v>174</v>
      </c>
      <c r="E10" s="98" t="s">
        <v>175</v>
      </c>
      <c r="F10" s="109">
        <v>123.14</v>
      </c>
      <c r="G10" s="109">
        <v>123.14</v>
      </c>
      <c r="H10" s="109">
        <v>104.34</v>
      </c>
      <c r="I10" s="109"/>
      <c r="J10" s="109"/>
      <c r="K10" s="109">
        <v>18.8</v>
      </c>
      <c r="L10" s="109"/>
      <c r="M10" s="109"/>
      <c r="N10" s="109"/>
    </row>
    <row r="11" s="106" customFormat="1" ht="22.8" customHeight="1" spans="1:14">
      <c r="A11" s="102" t="s">
        <v>172</v>
      </c>
      <c r="B11" s="102" t="s">
        <v>228</v>
      </c>
      <c r="C11" s="102" t="s">
        <v>229</v>
      </c>
      <c r="D11" s="103" t="s">
        <v>176</v>
      </c>
      <c r="E11" s="110" t="s">
        <v>177</v>
      </c>
      <c r="F11" s="111">
        <v>123.14</v>
      </c>
      <c r="G11" s="112">
        <v>123.14</v>
      </c>
      <c r="H11" s="112">
        <v>104.34</v>
      </c>
      <c r="I11" s="112"/>
      <c r="J11" s="112"/>
      <c r="K11" s="112">
        <v>18.8</v>
      </c>
      <c r="L11" s="112"/>
      <c r="M11" s="112"/>
      <c r="N11" s="112"/>
    </row>
    <row r="12" s="106" customFormat="1" ht="22.8" customHeight="1" spans="1:14">
      <c r="A12" s="105" t="s">
        <v>178</v>
      </c>
      <c r="B12" s="101" t="s">
        <v>227</v>
      </c>
      <c r="C12" s="105" t="s">
        <v>227</v>
      </c>
      <c r="D12" s="97" t="s">
        <v>178</v>
      </c>
      <c r="E12" s="98" t="s">
        <v>179</v>
      </c>
      <c r="F12" s="109">
        <v>17.12</v>
      </c>
      <c r="G12" s="109">
        <v>17.12</v>
      </c>
      <c r="H12" s="109"/>
      <c r="I12" s="109">
        <v>17.12</v>
      </c>
      <c r="J12" s="109"/>
      <c r="K12" s="109"/>
      <c r="L12" s="109"/>
      <c r="M12" s="109"/>
      <c r="N12" s="109"/>
    </row>
    <row r="13" s="107" customFormat="1" ht="22.8" customHeight="1" spans="1:16">
      <c r="A13" s="101" t="s">
        <v>178</v>
      </c>
      <c r="B13" s="101" t="s">
        <v>230</v>
      </c>
      <c r="C13" s="101" t="s">
        <v>227</v>
      </c>
      <c r="D13" s="99" t="s">
        <v>180</v>
      </c>
      <c r="E13" s="98" t="s">
        <v>181</v>
      </c>
      <c r="F13" s="109">
        <v>15.7</v>
      </c>
      <c r="G13" s="113">
        <v>15.7</v>
      </c>
      <c r="H13" s="113"/>
      <c r="I13" s="113">
        <v>15.7</v>
      </c>
      <c r="J13" s="113"/>
      <c r="K13" s="113"/>
      <c r="L13" s="113"/>
      <c r="M13" s="113"/>
      <c r="N13" s="113"/>
      <c r="P13" s="106"/>
    </row>
    <row r="14" s="108" customFormat="1" ht="22.8" customHeight="1" spans="1:16">
      <c r="A14" s="114" t="s">
        <v>178</v>
      </c>
      <c r="B14" s="102" t="s">
        <v>230</v>
      </c>
      <c r="C14" s="114" t="s">
        <v>230</v>
      </c>
      <c r="D14" s="115" t="s">
        <v>182</v>
      </c>
      <c r="E14" s="110" t="s">
        <v>183</v>
      </c>
      <c r="F14" s="111">
        <v>15.7</v>
      </c>
      <c r="G14" s="111">
        <v>15.7</v>
      </c>
      <c r="H14" s="111"/>
      <c r="I14" s="111">
        <v>15.7</v>
      </c>
      <c r="J14" s="111"/>
      <c r="K14" s="111"/>
      <c r="L14" s="111"/>
      <c r="M14" s="111"/>
      <c r="N14" s="111"/>
      <c r="P14" s="106"/>
    </row>
    <row r="15" s="107" customFormat="1" ht="22.8" customHeight="1" spans="1:16">
      <c r="A15" s="101" t="s">
        <v>178</v>
      </c>
      <c r="B15" s="101" t="s">
        <v>231</v>
      </c>
      <c r="C15" s="101" t="s">
        <v>227</v>
      </c>
      <c r="D15" s="99" t="s">
        <v>184</v>
      </c>
      <c r="E15" s="98" t="s">
        <v>185</v>
      </c>
      <c r="F15" s="109">
        <v>0.67</v>
      </c>
      <c r="G15" s="113">
        <v>0.67</v>
      </c>
      <c r="H15" s="113"/>
      <c r="I15" s="113">
        <v>0.67</v>
      </c>
      <c r="J15" s="118"/>
      <c r="K15" s="113"/>
      <c r="L15" s="113"/>
      <c r="M15" s="113"/>
      <c r="N15" s="113"/>
      <c r="P15" s="106"/>
    </row>
    <row r="16" s="108" customFormat="1" ht="22.8" customHeight="1" spans="1:16">
      <c r="A16" s="114" t="s">
        <v>178</v>
      </c>
      <c r="B16" s="102" t="s">
        <v>231</v>
      </c>
      <c r="C16" s="114" t="s">
        <v>232</v>
      </c>
      <c r="D16" s="115" t="s">
        <v>186</v>
      </c>
      <c r="E16" s="110" t="s">
        <v>187</v>
      </c>
      <c r="F16" s="111">
        <v>0.67</v>
      </c>
      <c r="G16" s="111">
        <v>0.67</v>
      </c>
      <c r="H16" s="111"/>
      <c r="I16" s="111">
        <v>0.67</v>
      </c>
      <c r="J16" s="119"/>
      <c r="K16" s="111"/>
      <c r="L16" s="111"/>
      <c r="M16" s="111"/>
      <c r="N16" s="111"/>
      <c r="P16" s="106"/>
    </row>
    <row r="17" s="107" customFormat="1" ht="21" customHeight="1" spans="1:16">
      <c r="A17" s="101" t="s">
        <v>178</v>
      </c>
      <c r="B17" s="101" t="s">
        <v>232</v>
      </c>
      <c r="C17" s="101" t="s">
        <v>227</v>
      </c>
      <c r="D17" s="100" t="s">
        <v>188</v>
      </c>
      <c r="E17" s="98" t="s">
        <v>189</v>
      </c>
      <c r="F17" s="109">
        <v>0.75</v>
      </c>
      <c r="G17" s="113">
        <v>0.75</v>
      </c>
      <c r="H17" s="113"/>
      <c r="I17" s="113">
        <v>0.75</v>
      </c>
      <c r="J17" s="118"/>
      <c r="K17" s="113"/>
      <c r="L17" s="113"/>
      <c r="M17" s="113"/>
      <c r="N17" s="113"/>
      <c r="P17" s="106"/>
    </row>
    <row r="18" s="108" customFormat="1" ht="22.8" customHeight="1" spans="1:16">
      <c r="A18" s="114" t="s">
        <v>178</v>
      </c>
      <c r="B18" s="114" t="s">
        <v>232</v>
      </c>
      <c r="C18" s="114" t="s">
        <v>232</v>
      </c>
      <c r="D18" s="110" t="s">
        <v>190</v>
      </c>
      <c r="E18" s="110" t="s">
        <v>189</v>
      </c>
      <c r="F18" s="111">
        <v>0.75</v>
      </c>
      <c r="G18" s="111">
        <v>0.75</v>
      </c>
      <c r="H18" s="111"/>
      <c r="I18" s="111">
        <v>0.75</v>
      </c>
      <c r="J18" s="119"/>
      <c r="K18" s="111"/>
      <c r="L18" s="111"/>
      <c r="M18" s="111"/>
      <c r="N18" s="111"/>
      <c r="P18" s="106"/>
    </row>
    <row r="19" s="106" customFormat="1" ht="22.8" customHeight="1" spans="1:14">
      <c r="A19" s="105" t="s">
        <v>191</v>
      </c>
      <c r="B19" s="101" t="s">
        <v>227</v>
      </c>
      <c r="C19" s="105" t="s">
        <v>227</v>
      </c>
      <c r="D19" s="97" t="s">
        <v>191</v>
      </c>
      <c r="E19" s="98" t="s">
        <v>192</v>
      </c>
      <c r="F19" s="109">
        <v>6.34</v>
      </c>
      <c r="G19" s="109">
        <v>6.34</v>
      </c>
      <c r="H19" s="109"/>
      <c r="I19" s="109">
        <v>6.34</v>
      </c>
      <c r="J19" s="120"/>
      <c r="K19" s="109"/>
      <c r="L19" s="109"/>
      <c r="M19" s="109"/>
      <c r="N19" s="109"/>
    </row>
    <row r="20" s="107" customFormat="1" ht="22.8" customHeight="1" spans="1:16">
      <c r="A20" s="101" t="s">
        <v>191</v>
      </c>
      <c r="B20" s="101" t="s">
        <v>231</v>
      </c>
      <c r="C20" s="101" t="s">
        <v>227</v>
      </c>
      <c r="D20" s="99" t="s">
        <v>193</v>
      </c>
      <c r="E20" s="98" t="s">
        <v>194</v>
      </c>
      <c r="F20" s="109">
        <v>6.34</v>
      </c>
      <c r="G20" s="113">
        <v>6.34</v>
      </c>
      <c r="H20" s="113"/>
      <c r="I20" s="113">
        <v>6.34</v>
      </c>
      <c r="J20" s="118"/>
      <c r="K20" s="113"/>
      <c r="L20" s="113"/>
      <c r="M20" s="113"/>
      <c r="N20" s="113"/>
      <c r="P20" s="106"/>
    </row>
    <row r="21" s="106" customFormat="1" ht="22.8" customHeight="1" spans="1:14">
      <c r="A21" s="102" t="s">
        <v>191</v>
      </c>
      <c r="B21" s="102" t="s">
        <v>231</v>
      </c>
      <c r="C21" s="102" t="s">
        <v>233</v>
      </c>
      <c r="D21" s="103" t="s">
        <v>195</v>
      </c>
      <c r="E21" s="110" t="s">
        <v>196</v>
      </c>
      <c r="F21" s="111">
        <v>6.34</v>
      </c>
      <c r="G21" s="112">
        <v>6.34</v>
      </c>
      <c r="H21" s="112"/>
      <c r="I21" s="112">
        <v>6.34</v>
      </c>
      <c r="J21" s="120"/>
      <c r="K21" s="112"/>
      <c r="L21" s="112"/>
      <c r="M21" s="112"/>
      <c r="N21" s="112"/>
    </row>
    <row r="22" s="106" customFormat="1" ht="22.8" customHeight="1" spans="1:14">
      <c r="A22" s="105" t="s">
        <v>197</v>
      </c>
      <c r="B22" s="105" t="s">
        <v>227</v>
      </c>
      <c r="C22" s="105" t="s">
        <v>227</v>
      </c>
      <c r="D22" s="97" t="s">
        <v>197</v>
      </c>
      <c r="E22" s="98" t="s">
        <v>198</v>
      </c>
      <c r="F22" s="109">
        <v>11.78</v>
      </c>
      <c r="G22" s="109">
        <v>11.78</v>
      </c>
      <c r="H22" s="109"/>
      <c r="I22" s="109"/>
      <c r="J22" s="109">
        <v>11.78</v>
      </c>
      <c r="K22" s="109"/>
      <c r="L22" s="109"/>
      <c r="M22" s="109"/>
      <c r="N22" s="109"/>
    </row>
    <row r="23" s="106" customFormat="1" ht="22.8" customHeight="1" spans="1:14">
      <c r="A23" s="105" t="s">
        <v>197</v>
      </c>
      <c r="B23" s="101" t="s">
        <v>233</v>
      </c>
      <c r="C23" s="105" t="s">
        <v>227</v>
      </c>
      <c r="D23" s="97" t="s">
        <v>199</v>
      </c>
      <c r="E23" s="98" t="s">
        <v>200</v>
      </c>
      <c r="F23" s="109">
        <v>11.78</v>
      </c>
      <c r="G23" s="109">
        <v>11.78</v>
      </c>
      <c r="H23" s="109"/>
      <c r="I23" s="109"/>
      <c r="J23" s="109">
        <v>11.78</v>
      </c>
      <c r="K23" s="109"/>
      <c r="L23" s="109"/>
      <c r="M23" s="109"/>
      <c r="N23" s="109"/>
    </row>
    <row r="24" s="106" customFormat="1" ht="22.8" customHeight="1" spans="1:14">
      <c r="A24" s="102" t="s">
        <v>197</v>
      </c>
      <c r="B24" s="102" t="s">
        <v>233</v>
      </c>
      <c r="C24" s="102" t="s">
        <v>234</v>
      </c>
      <c r="D24" s="103" t="s">
        <v>201</v>
      </c>
      <c r="E24" s="110" t="s">
        <v>202</v>
      </c>
      <c r="F24" s="111">
        <v>11.78</v>
      </c>
      <c r="G24" s="112">
        <v>11.78</v>
      </c>
      <c r="H24" s="112"/>
      <c r="I24" s="112"/>
      <c r="J24" s="112">
        <v>11.78</v>
      </c>
      <c r="K24" s="112"/>
      <c r="L24" s="112"/>
      <c r="M24" s="112"/>
      <c r="N24" s="11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4"/>
  <sheetViews>
    <sheetView topLeftCell="A4" workbookViewId="0">
      <selection activeCell="S6" sqref="S6"/>
    </sheetView>
  </sheetViews>
  <sheetFormatPr defaultColWidth="10" defaultRowHeight="14.4"/>
  <cols>
    <col min="1" max="1" width="5" customWidth="1"/>
    <col min="2" max="2" width="5.11111111111111" customWidth="1"/>
    <col min="3" max="3" width="5.66666666666667" customWidth="1"/>
    <col min="4" max="4" width="8" customWidth="1"/>
    <col min="5" max="5" width="20.1111111111111" customWidth="1"/>
    <col min="6" max="6" width="14" customWidth="1"/>
    <col min="7" max="17" width="7.66666666666667" customWidth="1"/>
    <col min="18" max="18" width="8.48148148148148" customWidth="1"/>
    <col min="19" max="22" width="7.66666666666667" customWidth="1"/>
    <col min="23" max="24" width="9.77777777777778" customWidth="1"/>
  </cols>
  <sheetData>
    <row r="1" ht="16.35" customHeight="1" spans="1:22">
      <c r="A1" s="60"/>
      <c r="U1" s="84" t="s">
        <v>303</v>
      </c>
      <c r="V1" s="84"/>
    </row>
    <row r="2" ht="49.95" customHeight="1" spans="1:22">
      <c r="A2" s="61" t="s">
        <v>17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ht="24.15" customHeight="1" spans="1:22">
      <c r="A3" s="81" t="s">
        <v>137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57" t="s">
        <v>35</v>
      </c>
      <c r="V3" s="57"/>
    </row>
    <row r="4" ht="26.7" customHeight="1" spans="1:22">
      <c r="A4" s="31" t="s">
        <v>161</v>
      </c>
      <c r="B4" s="31"/>
      <c r="C4" s="31"/>
      <c r="D4" s="31" t="s">
        <v>210</v>
      </c>
      <c r="E4" s="31" t="s">
        <v>211</v>
      </c>
      <c r="F4" s="31" t="s">
        <v>237</v>
      </c>
      <c r="G4" s="31" t="s">
        <v>304</v>
      </c>
      <c r="H4" s="31"/>
      <c r="I4" s="31"/>
      <c r="J4" s="31"/>
      <c r="K4" s="31"/>
      <c r="L4" s="31" t="s">
        <v>305</v>
      </c>
      <c r="M4" s="31"/>
      <c r="N4" s="31"/>
      <c r="O4" s="31"/>
      <c r="P4" s="31"/>
      <c r="Q4" s="31"/>
      <c r="R4" s="31" t="s">
        <v>202</v>
      </c>
      <c r="S4" s="31" t="s">
        <v>306</v>
      </c>
      <c r="T4" s="31"/>
      <c r="U4" s="31"/>
      <c r="V4" s="31"/>
    </row>
    <row r="5" ht="56.1" customHeight="1" spans="1:22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 t="s">
        <v>140</v>
      </c>
      <c r="H5" s="31" t="s">
        <v>273</v>
      </c>
      <c r="I5" s="31" t="s">
        <v>277</v>
      </c>
      <c r="J5" s="31" t="s">
        <v>269</v>
      </c>
      <c r="K5" s="31" t="s">
        <v>275</v>
      </c>
      <c r="L5" s="31" t="s">
        <v>140</v>
      </c>
      <c r="M5" s="31" t="s">
        <v>281</v>
      </c>
      <c r="N5" s="31" t="s">
        <v>307</v>
      </c>
      <c r="O5" s="31" t="s">
        <v>285</v>
      </c>
      <c r="P5" s="31" t="s">
        <v>308</v>
      </c>
      <c r="Q5" s="31" t="s">
        <v>283</v>
      </c>
      <c r="R5" s="31"/>
      <c r="S5" s="31" t="s">
        <v>140</v>
      </c>
      <c r="T5" s="31" t="s">
        <v>279</v>
      </c>
      <c r="U5" s="31" t="s">
        <v>309</v>
      </c>
      <c r="V5" s="31" t="s">
        <v>271</v>
      </c>
    </row>
    <row r="6" ht="22.8" customHeight="1" spans="1:22">
      <c r="A6" s="95"/>
      <c r="B6" s="95"/>
      <c r="C6" s="95"/>
      <c r="D6" s="96"/>
      <c r="E6" s="96" t="s">
        <v>140</v>
      </c>
      <c r="F6" s="64">
        <v>158.38</v>
      </c>
      <c r="G6" s="64">
        <f t="shared" ref="G6:G11" si="0">SUM(H6:K6)</f>
        <v>104.34</v>
      </c>
      <c r="H6" s="64">
        <f>H7</f>
        <v>44.7</v>
      </c>
      <c r="I6" s="64">
        <f>I7</f>
        <v>6.59</v>
      </c>
      <c r="J6" s="64">
        <f>J7</f>
        <v>32.34</v>
      </c>
      <c r="K6" s="64">
        <f>K7</f>
        <v>20.71</v>
      </c>
      <c r="L6" s="64">
        <f>SUM(M6:Q6)</f>
        <v>23.46</v>
      </c>
      <c r="M6" s="64">
        <f>M7</f>
        <v>15.7</v>
      </c>
      <c r="N6" s="64"/>
      <c r="O6" s="64">
        <v>6.34</v>
      </c>
      <c r="P6" s="64"/>
      <c r="Q6" s="64">
        <f>Q7</f>
        <v>1.42</v>
      </c>
      <c r="R6" s="64">
        <v>11.78</v>
      </c>
      <c r="S6" s="64">
        <f t="shared" ref="S6:S11" si="1">SUM(T6:V6)</f>
        <v>18.8</v>
      </c>
      <c r="T6" s="64">
        <v>5.5</v>
      </c>
      <c r="U6" s="64"/>
      <c r="V6" s="64">
        <v>13.3</v>
      </c>
    </row>
    <row r="7" ht="22.8" customHeight="1" spans="1:22">
      <c r="A7" s="95"/>
      <c r="B7" s="95"/>
      <c r="C7" s="95"/>
      <c r="D7" s="97">
        <v>700</v>
      </c>
      <c r="E7" s="98" t="s">
        <v>158</v>
      </c>
      <c r="F7" s="64">
        <v>158.38</v>
      </c>
      <c r="G7" s="64">
        <f t="shared" si="0"/>
        <v>104.34</v>
      </c>
      <c r="H7" s="64">
        <f>H8</f>
        <v>44.7</v>
      </c>
      <c r="I7" s="64">
        <f>I8</f>
        <v>6.59</v>
      </c>
      <c r="J7" s="64">
        <f>J8</f>
        <v>32.34</v>
      </c>
      <c r="K7" s="64">
        <f>K8</f>
        <v>20.71</v>
      </c>
      <c r="L7" s="64">
        <f>SUM(M7:Q7)</f>
        <v>23.46</v>
      </c>
      <c r="M7" s="64">
        <f>M8</f>
        <v>15.7</v>
      </c>
      <c r="N7" s="64"/>
      <c r="O7" s="64">
        <v>6.34</v>
      </c>
      <c r="P7" s="64"/>
      <c r="Q7" s="64">
        <f>Q8</f>
        <v>1.42</v>
      </c>
      <c r="R7" s="64">
        <v>11.78</v>
      </c>
      <c r="S7" s="64">
        <f t="shared" si="1"/>
        <v>18.8</v>
      </c>
      <c r="T7" s="64">
        <v>5.5</v>
      </c>
      <c r="U7" s="64"/>
      <c r="V7" s="64">
        <v>13.3</v>
      </c>
    </row>
    <row r="8" ht="22.8" customHeight="1" spans="1:22">
      <c r="A8" s="95"/>
      <c r="B8" s="95"/>
      <c r="C8" s="95"/>
      <c r="D8" s="99">
        <v>700005</v>
      </c>
      <c r="E8" s="100" t="s">
        <v>159</v>
      </c>
      <c r="F8" s="64">
        <v>158.38</v>
      </c>
      <c r="G8" s="64">
        <f t="shared" si="0"/>
        <v>104.34</v>
      </c>
      <c r="H8" s="64">
        <f>H9</f>
        <v>44.7</v>
      </c>
      <c r="I8" s="64">
        <f>I9</f>
        <v>6.59</v>
      </c>
      <c r="J8" s="64">
        <f>J9</f>
        <v>32.34</v>
      </c>
      <c r="K8" s="64">
        <f>K9</f>
        <v>20.71</v>
      </c>
      <c r="L8" s="64">
        <f>SUM(M8:Q8)</f>
        <v>23.46</v>
      </c>
      <c r="M8" s="92">
        <f>M12</f>
        <v>15.7</v>
      </c>
      <c r="N8" s="64"/>
      <c r="O8" s="64">
        <v>6.34</v>
      </c>
      <c r="P8" s="64"/>
      <c r="Q8" s="64">
        <f>Q12</f>
        <v>1.42</v>
      </c>
      <c r="R8" s="64">
        <v>11.78</v>
      </c>
      <c r="S8" s="64">
        <f t="shared" si="1"/>
        <v>18.8</v>
      </c>
      <c r="T8" s="64">
        <v>5.5</v>
      </c>
      <c r="U8" s="64"/>
      <c r="V8" s="64">
        <v>13.3</v>
      </c>
    </row>
    <row r="9" s="91" customFormat="1" ht="22.8" customHeight="1" spans="1:23">
      <c r="A9" s="101" t="s">
        <v>172</v>
      </c>
      <c r="B9" s="101" t="s">
        <v>227</v>
      </c>
      <c r="C9" s="101" t="s">
        <v>227</v>
      </c>
      <c r="D9" s="99" t="s">
        <v>172</v>
      </c>
      <c r="E9" s="96" t="s">
        <v>173</v>
      </c>
      <c r="F9" s="64">
        <v>123.14</v>
      </c>
      <c r="G9" s="92">
        <f t="shared" si="0"/>
        <v>104.34</v>
      </c>
      <c r="H9" s="86">
        <v>44.7</v>
      </c>
      <c r="I9" s="86">
        <v>6.59</v>
      </c>
      <c r="J9" s="86">
        <v>32.34</v>
      </c>
      <c r="K9" s="86">
        <v>20.71</v>
      </c>
      <c r="L9" s="64"/>
      <c r="M9" s="92"/>
      <c r="N9" s="92"/>
      <c r="O9" s="92"/>
      <c r="P9" s="92"/>
      <c r="Q9" s="92"/>
      <c r="R9" s="92"/>
      <c r="S9" s="64">
        <f t="shared" si="1"/>
        <v>18.8</v>
      </c>
      <c r="T9" s="92">
        <v>5.5</v>
      </c>
      <c r="U9" s="92"/>
      <c r="V9" s="92">
        <v>13.3</v>
      </c>
      <c r="W9"/>
    </row>
    <row r="10" s="91" customFormat="1" ht="22.8" customHeight="1" spans="1:23">
      <c r="A10" s="101" t="s">
        <v>172</v>
      </c>
      <c r="B10" s="101" t="s">
        <v>228</v>
      </c>
      <c r="C10" s="101" t="s">
        <v>227</v>
      </c>
      <c r="D10" s="99" t="s">
        <v>174</v>
      </c>
      <c r="E10" s="96" t="s">
        <v>175</v>
      </c>
      <c r="F10" s="64">
        <v>123.14</v>
      </c>
      <c r="G10" s="92">
        <f t="shared" si="0"/>
        <v>104.34</v>
      </c>
      <c r="H10" s="86">
        <v>44.7</v>
      </c>
      <c r="I10" s="86">
        <v>6.59</v>
      </c>
      <c r="J10" s="86">
        <v>32.34</v>
      </c>
      <c r="K10" s="86">
        <v>20.71</v>
      </c>
      <c r="L10" s="64"/>
      <c r="M10" s="92"/>
      <c r="N10" s="92"/>
      <c r="O10" s="92"/>
      <c r="P10" s="92"/>
      <c r="Q10" s="92"/>
      <c r="R10" s="92"/>
      <c r="S10" s="64">
        <f t="shared" si="1"/>
        <v>18.8</v>
      </c>
      <c r="T10" s="92">
        <v>5.5</v>
      </c>
      <c r="U10" s="92"/>
      <c r="V10" s="92">
        <v>13.3</v>
      </c>
      <c r="W10"/>
    </row>
    <row r="11" customFormat="1" ht="22.8" customHeight="1" spans="1:22">
      <c r="A11" s="102" t="s">
        <v>172</v>
      </c>
      <c r="B11" s="102" t="s">
        <v>228</v>
      </c>
      <c r="C11" s="102" t="s">
        <v>229</v>
      </c>
      <c r="D11" s="103" t="s">
        <v>176</v>
      </c>
      <c r="E11" s="95" t="s">
        <v>177</v>
      </c>
      <c r="F11" s="44">
        <v>123.14</v>
      </c>
      <c r="G11" s="86">
        <f t="shared" si="0"/>
        <v>104.34</v>
      </c>
      <c r="H11" s="86">
        <v>44.7</v>
      </c>
      <c r="I11" s="86">
        <v>6.59</v>
      </c>
      <c r="J11" s="86">
        <v>32.34</v>
      </c>
      <c r="K11" s="86">
        <v>20.71</v>
      </c>
      <c r="L11" s="44"/>
      <c r="M11" s="86"/>
      <c r="N11" s="86"/>
      <c r="O11" s="86"/>
      <c r="P11" s="86"/>
      <c r="Q11" s="86"/>
      <c r="R11" s="86"/>
      <c r="S11" s="44">
        <f t="shared" si="1"/>
        <v>18.8</v>
      </c>
      <c r="T11" s="86">
        <v>5.5</v>
      </c>
      <c r="U11" s="86"/>
      <c r="V11" s="86">
        <v>13.3</v>
      </c>
    </row>
    <row r="12" s="91" customFormat="1" ht="22.8" customHeight="1" spans="1:23">
      <c r="A12" s="101" t="s">
        <v>178</v>
      </c>
      <c r="B12" s="101" t="s">
        <v>227</v>
      </c>
      <c r="C12" s="101" t="s">
        <v>227</v>
      </c>
      <c r="D12" s="99" t="s">
        <v>178</v>
      </c>
      <c r="E12" s="96" t="s">
        <v>179</v>
      </c>
      <c r="F12" s="64">
        <v>17.12</v>
      </c>
      <c r="G12" s="92"/>
      <c r="H12" s="92"/>
      <c r="I12" s="92"/>
      <c r="J12" s="92"/>
      <c r="K12" s="92"/>
      <c r="L12" s="64">
        <f>SUM(M12:Q12)</f>
        <v>17.12</v>
      </c>
      <c r="M12" s="92">
        <v>15.7</v>
      </c>
      <c r="N12" s="92"/>
      <c r="O12" s="92"/>
      <c r="P12" s="92"/>
      <c r="Q12" s="92">
        <f>Q15+Q17</f>
        <v>1.42</v>
      </c>
      <c r="R12" s="92"/>
      <c r="S12" s="64"/>
      <c r="T12" s="92"/>
      <c r="U12" s="92"/>
      <c r="V12" s="92"/>
      <c r="W12"/>
    </row>
    <row r="13" s="91" customFormat="1" ht="22.8" customHeight="1" spans="1:23">
      <c r="A13" s="101" t="s">
        <v>178</v>
      </c>
      <c r="B13" s="101" t="s">
        <v>230</v>
      </c>
      <c r="C13" s="101" t="s">
        <v>227</v>
      </c>
      <c r="D13" s="99" t="s">
        <v>180</v>
      </c>
      <c r="E13" s="96" t="s">
        <v>181</v>
      </c>
      <c r="F13" s="64">
        <v>15.7</v>
      </c>
      <c r="G13" s="92"/>
      <c r="H13" s="92"/>
      <c r="I13" s="92"/>
      <c r="J13" s="92"/>
      <c r="K13" s="92"/>
      <c r="L13" s="64">
        <v>15.7</v>
      </c>
      <c r="M13" s="92">
        <v>15.7</v>
      </c>
      <c r="N13" s="92"/>
      <c r="O13" s="92"/>
      <c r="P13" s="92"/>
      <c r="Q13" s="92"/>
      <c r="R13" s="92"/>
      <c r="S13" s="64"/>
      <c r="T13" s="92"/>
      <c r="U13" s="92"/>
      <c r="V13" s="92"/>
      <c r="W13"/>
    </row>
    <row r="14" customFormat="1" ht="22.8" customHeight="1" spans="1:22">
      <c r="A14" s="102" t="s">
        <v>178</v>
      </c>
      <c r="B14" s="102" t="s">
        <v>230</v>
      </c>
      <c r="C14" s="102" t="s">
        <v>230</v>
      </c>
      <c r="D14" s="103" t="s">
        <v>182</v>
      </c>
      <c r="E14" s="95" t="s">
        <v>183</v>
      </c>
      <c r="F14" s="44">
        <v>15.7</v>
      </c>
      <c r="G14" s="86"/>
      <c r="H14" s="86"/>
      <c r="I14" s="86"/>
      <c r="J14" s="86"/>
      <c r="K14" s="86"/>
      <c r="L14" s="44">
        <v>15.7</v>
      </c>
      <c r="M14" s="86">
        <v>15.7</v>
      </c>
      <c r="N14" s="86"/>
      <c r="O14" s="86"/>
      <c r="P14" s="86"/>
      <c r="Q14" s="86"/>
      <c r="R14" s="86"/>
      <c r="S14" s="44"/>
      <c r="T14" s="86"/>
      <c r="U14" s="86"/>
      <c r="V14" s="86"/>
    </row>
    <row r="15" s="91" customFormat="1" ht="22.8" customHeight="1" spans="1:23">
      <c r="A15" s="101" t="s">
        <v>178</v>
      </c>
      <c r="B15" s="101" t="s">
        <v>231</v>
      </c>
      <c r="C15" s="101" t="s">
        <v>227</v>
      </c>
      <c r="D15" s="99" t="s">
        <v>184</v>
      </c>
      <c r="E15" s="96" t="s">
        <v>185</v>
      </c>
      <c r="F15" s="64">
        <v>0.67</v>
      </c>
      <c r="G15" s="92"/>
      <c r="H15" s="92"/>
      <c r="I15" s="92"/>
      <c r="J15" s="92"/>
      <c r="K15" s="92"/>
      <c r="L15" s="64">
        <v>0.67</v>
      </c>
      <c r="M15" s="92"/>
      <c r="N15" s="92"/>
      <c r="O15" s="92"/>
      <c r="P15" s="92"/>
      <c r="Q15" s="92">
        <v>0.67</v>
      </c>
      <c r="R15" s="92"/>
      <c r="S15" s="64"/>
      <c r="T15" s="92"/>
      <c r="U15" s="92"/>
      <c r="V15" s="92"/>
      <c r="W15"/>
    </row>
    <row r="16" customFormat="1" ht="22.8" customHeight="1" spans="1:22">
      <c r="A16" s="102" t="s">
        <v>178</v>
      </c>
      <c r="B16" s="102" t="s">
        <v>231</v>
      </c>
      <c r="C16" s="102" t="s">
        <v>232</v>
      </c>
      <c r="D16" s="103" t="s">
        <v>186</v>
      </c>
      <c r="E16" s="95" t="s">
        <v>187</v>
      </c>
      <c r="F16" s="44">
        <v>0.67</v>
      </c>
      <c r="G16" s="86"/>
      <c r="H16" s="86"/>
      <c r="I16" s="86"/>
      <c r="J16" s="86"/>
      <c r="K16" s="86"/>
      <c r="L16" s="44">
        <v>0.67</v>
      </c>
      <c r="M16" s="86"/>
      <c r="N16" s="86"/>
      <c r="O16" s="86"/>
      <c r="P16" s="86"/>
      <c r="Q16" s="86">
        <v>0.67</v>
      </c>
      <c r="R16" s="86"/>
      <c r="S16" s="44"/>
      <c r="T16" s="86"/>
      <c r="U16" s="86"/>
      <c r="V16" s="86"/>
    </row>
    <row r="17" s="91" customFormat="1" ht="22.8" customHeight="1" spans="1:23">
      <c r="A17" s="101" t="s">
        <v>178</v>
      </c>
      <c r="B17" s="101" t="s">
        <v>232</v>
      </c>
      <c r="C17" s="101" t="s">
        <v>227</v>
      </c>
      <c r="D17" s="100" t="s">
        <v>188</v>
      </c>
      <c r="E17" s="96" t="s">
        <v>189</v>
      </c>
      <c r="F17" s="64">
        <v>0.75</v>
      </c>
      <c r="G17" s="92"/>
      <c r="H17" s="92"/>
      <c r="I17" s="92"/>
      <c r="J17" s="92"/>
      <c r="K17" s="92"/>
      <c r="L17" s="64">
        <v>0.75</v>
      </c>
      <c r="M17" s="92"/>
      <c r="N17" s="92"/>
      <c r="O17" s="92"/>
      <c r="P17" s="92"/>
      <c r="Q17" s="92">
        <v>0.75</v>
      </c>
      <c r="R17" s="92"/>
      <c r="S17" s="64"/>
      <c r="T17" s="92"/>
      <c r="U17" s="92"/>
      <c r="V17" s="92"/>
      <c r="W17"/>
    </row>
    <row r="18" customFormat="1" ht="22.8" customHeight="1" spans="1:22">
      <c r="A18" s="102" t="s">
        <v>178</v>
      </c>
      <c r="B18" s="102" t="s">
        <v>232</v>
      </c>
      <c r="C18" s="102" t="s">
        <v>232</v>
      </c>
      <c r="D18" s="104" t="s">
        <v>190</v>
      </c>
      <c r="E18" s="95" t="s">
        <v>189</v>
      </c>
      <c r="F18" s="44">
        <v>0.75</v>
      </c>
      <c r="G18" s="86"/>
      <c r="H18" s="86"/>
      <c r="I18" s="86"/>
      <c r="J18" s="86"/>
      <c r="K18" s="86"/>
      <c r="L18" s="44">
        <v>0.75</v>
      </c>
      <c r="M18" s="86"/>
      <c r="N18" s="86"/>
      <c r="O18" s="86"/>
      <c r="P18" s="86"/>
      <c r="Q18" s="86">
        <v>0.75</v>
      </c>
      <c r="R18" s="86"/>
      <c r="S18" s="44"/>
      <c r="T18" s="86"/>
      <c r="U18" s="86"/>
      <c r="V18" s="86"/>
    </row>
    <row r="19" s="91" customFormat="1" ht="22.8" customHeight="1" spans="1:23">
      <c r="A19" s="105" t="s">
        <v>191</v>
      </c>
      <c r="B19" s="105" t="s">
        <v>227</v>
      </c>
      <c r="C19" s="105" t="s">
        <v>227</v>
      </c>
      <c r="D19" s="97" t="s">
        <v>191</v>
      </c>
      <c r="E19" s="96" t="s">
        <v>192</v>
      </c>
      <c r="F19" s="64">
        <v>6.34</v>
      </c>
      <c r="G19" s="92"/>
      <c r="H19" s="92"/>
      <c r="I19" s="92"/>
      <c r="J19" s="92"/>
      <c r="K19" s="92"/>
      <c r="L19" s="64">
        <v>6.34</v>
      </c>
      <c r="M19" s="92"/>
      <c r="N19" s="92"/>
      <c r="O19" s="92">
        <v>6.34</v>
      </c>
      <c r="P19" s="92"/>
      <c r="Q19" s="92"/>
      <c r="R19" s="92"/>
      <c r="S19" s="64"/>
      <c r="T19" s="92"/>
      <c r="U19" s="92"/>
      <c r="V19" s="92"/>
      <c r="W19"/>
    </row>
    <row r="20" s="91" customFormat="1" ht="22.8" customHeight="1" spans="1:23">
      <c r="A20" s="105" t="s">
        <v>191</v>
      </c>
      <c r="B20" s="101" t="s">
        <v>231</v>
      </c>
      <c r="C20" s="105" t="s">
        <v>227</v>
      </c>
      <c r="D20" s="97" t="s">
        <v>193</v>
      </c>
      <c r="E20" s="96" t="s">
        <v>194</v>
      </c>
      <c r="F20" s="64">
        <v>6.34</v>
      </c>
      <c r="G20" s="92"/>
      <c r="H20" s="92"/>
      <c r="I20" s="92"/>
      <c r="J20" s="92"/>
      <c r="K20" s="92"/>
      <c r="L20" s="64">
        <v>6.34</v>
      </c>
      <c r="M20" s="92"/>
      <c r="N20" s="92"/>
      <c r="O20" s="92">
        <v>6.34</v>
      </c>
      <c r="P20" s="92"/>
      <c r="Q20" s="92"/>
      <c r="R20" s="92"/>
      <c r="S20" s="64"/>
      <c r="T20" s="92"/>
      <c r="U20" s="92"/>
      <c r="V20" s="92"/>
      <c r="W20"/>
    </row>
    <row r="21" ht="22.8" customHeight="1" spans="1:22">
      <c r="A21" s="102" t="s">
        <v>191</v>
      </c>
      <c r="B21" s="102" t="s">
        <v>231</v>
      </c>
      <c r="C21" s="102" t="s">
        <v>233</v>
      </c>
      <c r="D21" s="103" t="s">
        <v>195</v>
      </c>
      <c r="E21" s="95" t="s">
        <v>196</v>
      </c>
      <c r="F21" s="44">
        <v>6.34</v>
      </c>
      <c r="G21" s="86"/>
      <c r="H21" s="86"/>
      <c r="I21" s="86"/>
      <c r="J21" s="86"/>
      <c r="K21" s="86"/>
      <c r="L21" s="44">
        <v>6.34</v>
      </c>
      <c r="M21" s="86"/>
      <c r="N21" s="86"/>
      <c r="O21" s="86">
        <v>6.34</v>
      </c>
      <c r="P21" s="86"/>
      <c r="Q21" s="86"/>
      <c r="R21" s="86"/>
      <c r="S21" s="44"/>
      <c r="T21" s="86"/>
      <c r="U21" s="86"/>
      <c r="V21" s="86"/>
    </row>
    <row r="22" s="91" customFormat="1" ht="22.8" customHeight="1" spans="1:23">
      <c r="A22" s="101" t="s">
        <v>197</v>
      </c>
      <c r="B22" s="101" t="s">
        <v>227</v>
      </c>
      <c r="C22" s="101" t="s">
        <v>227</v>
      </c>
      <c r="D22" s="99" t="s">
        <v>197</v>
      </c>
      <c r="E22" s="96" t="s">
        <v>198</v>
      </c>
      <c r="F22" s="64">
        <v>11.78</v>
      </c>
      <c r="G22" s="92"/>
      <c r="H22" s="92"/>
      <c r="I22" s="92"/>
      <c r="J22" s="92"/>
      <c r="K22" s="92"/>
      <c r="L22" s="64"/>
      <c r="M22" s="92"/>
      <c r="N22" s="92"/>
      <c r="O22" s="92"/>
      <c r="P22" s="92"/>
      <c r="Q22" s="92"/>
      <c r="R22" s="92">
        <v>11.78</v>
      </c>
      <c r="S22" s="64"/>
      <c r="T22" s="92"/>
      <c r="U22" s="92"/>
      <c r="V22" s="92"/>
      <c r="W22"/>
    </row>
    <row r="23" s="91" customFormat="1" ht="22.8" customHeight="1" spans="1:23">
      <c r="A23" s="101" t="s">
        <v>197</v>
      </c>
      <c r="B23" s="101" t="s">
        <v>233</v>
      </c>
      <c r="C23" s="101" t="s">
        <v>227</v>
      </c>
      <c r="D23" s="99" t="s">
        <v>199</v>
      </c>
      <c r="E23" s="96" t="s">
        <v>200</v>
      </c>
      <c r="F23" s="64">
        <v>11.78</v>
      </c>
      <c r="G23" s="92"/>
      <c r="H23" s="92"/>
      <c r="I23" s="92"/>
      <c r="J23" s="92"/>
      <c r="K23" s="92"/>
      <c r="L23" s="64"/>
      <c r="M23" s="92"/>
      <c r="N23" s="92"/>
      <c r="O23" s="92"/>
      <c r="P23" s="92"/>
      <c r="Q23" s="92"/>
      <c r="R23" s="92">
        <v>11.78</v>
      </c>
      <c r="S23" s="64"/>
      <c r="T23" s="92"/>
      <c r="U23" s="92"/>
      <c r="V23" s="92"/>
      <c r="W23"/>
    </row>
    <row r="24" customFormat="1" ht="22.8" customHeight="1" spans="1:22">
      <c r="A24" s="102" t="s">
        <v>197</v>
      </c>
      <c r="B24" s="102" t="s">
        <v>233</v>
      </c>
      <c r="C24" s="102" t="s">
        <v>234</v>
      </c>
      <c r="D24" s="103" t="s">
        <v>201</v>
      </c>
      <c r="E24" s="95" t="s">
        <v>202</v>
      </c>
      <c r="F24" s="44">
        <v>11.78</v>
      </c>
      <c r="G24" s="86"/>
      <c r="H24" s="86"/>
      <c r="I24" s="86"/>
      <c r="J24" s="86"/>
      <c r="K24" s="86"/>
      <c r="L24" s="44"/>
      <c r="M24" s="86"/>
      <c r="N24" s="86"/>
      <c r="O24" s="86"/>
      <c r="P24" s="86"/>
      <c r="Q24" s="86"/>
      <c r="R24" s="86">
        <v>11.78</v>
      </c>
      <c r="S24" s="44"/>
      <c r="T24" s="86"/>
      <c r="U24" s="86"/>
      <c r="V24" s="86"/>
    </row>
  </sheetData>
  <autoFilter xmlns:etc="http://www.wps.cn/officeDocument/2017/etCustomData" ref="A5:V24" etc:filterBottomFollowUsedRange="0">
    <extLst/>
  </autoFilter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  <ignoredErrors>
    <ignoredError sqref="L6:L7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zoomScale="145" zoomScaleNormal="145" workbookViewId="0">
      <selection activeCell="E10" sqref="E10"/>
    </sheetView>
  </sheetViews>
  <sheetFormatPr defaultColWidth="10" defaultRowHeight="14.4" outlineLevelRow="7"/>
  <cols>
    <col min="1" max="1" width="4.77777777777778" customWidth="1"/>
    <col min="2" max="2" width="5.77777777777778" customWidth="1"/>
    <col min="3" max="3" width="7.55555555555556" customWidth="1"/>
    <col min="4" max="4" width="12.4444444444444" customWidth="1"/>
    <col min="5" max="5" width="29.8796296296296" customWidth="1"/>
    <col min="6" max="6" width="16.4444444444444" customWidth="1"/>
    <col min="7" max="7" width="13.4444444444444" customWidth="1"/>
    <col min="8" max="8" width="11.1111111111111" customWidth="1"/>
    <col min="9" max="9" width="12.1111111111111" customWidth="1"/>
    <col min="10" max="10" width="11.8796296296296" customWidth="1"/>
    <col min="11" max="11" width="11.5555555555556" customWidth="1"/>
    <col min="12" max="13" width="9.77777777777778" customWidth="1"/>
  </cols>
  <sheetData>
    <row r="1" ht="16.35" customHeight="1" spans="1:11">
      <c r="A1" s="60"/>
      <c r="J1" s="84" t="s">
        <v>310</v>
      </c>
      <c r="K1" s="84"/>
    </row>
    <row r="2" ht="46.5" customHeight="1" spans="1:11">
      <c r="A2" s="27" t="s">
        <v>18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81" t="s">
        <v>137</v>
      </c>
      <c r="B3" s="81"/>
      <c r="C3" s="81"/>
      <c r="D3" s="81"/>
      <c r="E3" s="81"/>
      <c r="F3" s="81"/>
      <c r="G3" s="81"/>
      <c r="H3" s="81"/>
      <c r="I3" s="81"/>
      <c r="J3" s="57" t="s">
        <v>35</v>
      </c>
      <c r="K3" s="57"/>
    </row>
    <row r="4" ht="23.25" customHeight="1" spans="1:11">
      <c r="A4" s="31" t="s">
        <v>161</v>
      </c>
      <c r="B4" s="31"/>
      <c r="C4" s="31"/>
      <c r="D4" s="31" t="s">
        <v>210</v>
      </c>
      <c r="E4" s="31" t="s">
        <v>211</v>
      </c>
      <c r="F4" s="31" t="s">
        <v>311</v>
      </c>
      <c r="G4" s="31" t="s">
        <v>312</v>
      </c>
      <c r="H4" s="31" t="s">
        <v>313</v>
      </c>
      <c r="I4" s="31" t="s">
        <v>314</v>
      </c>
      <c r="J4" s="31" t="s">
        <v>315</v>
      </c>
      <c r="K4" s="31" t="s">
        <v>316</v>
      </c>
    </row>
    <row r="5" ht="23.25" customHeight="1" spans="1:11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/>
      <c r="H5" s="31"/>
      <c r="I5" s="31"/>
      <c r="J5" s="31"/>
      <c r="K5" s="31"/>
    </row>
    <row r="6" ht="22.8" customHeight="1" spans="1:11">
      <c r="A6" s="65"/>
      <c r="B6" s="65"/>
      <c r="C6" s="65"/>
      <c r="D6" s="65"/>
      <c r="E6" s="65" t="s">
        <v>140</v>
      </c>
      <c r="F6" s="64">
        <v>0</v>
      </c>
      <c r="G6" s="64"/>
      <c r="H6" s="64"/>
      <c r="I6" s="64"/>
      <c r="J6" s="64">
        <v>0</v>
      </c>
      <c r="K6" s="64"/>
    </row>
    <row r="7" ht="22.8" customHeight="1" spans="1:11">
      <c r="A7" s="65"/>
      <c r="B7" s="65"/>
      <c r="C7" s="65"/>
      <c r="D7" s="62">
        <v>700</v>
      </c>
      <c r="E7" s="63" t="s">
        <v>158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</row>
    <row r="8" ht="22.8" customHeight="1" spans="1:11">
      <c r="A8" s="65"/>
      <c r="B8" s="65"/>
      <c r="C8" s="65"/>
      <c r="D8" s="94">
        <v>700005</v>
      </c>
      <c r="E8" s="85" t="s">
        <v>159</v>
      </c>
      <c r="F8" s="64">
        <v>0</v>
      </c>
      <c r="G8" s="64"/>
      <c r="H8" s="64"/>
      <c r="I8" s="64"/>
      <c r="J8" s="64">
        <v>0</v>
      </c>
      <c r="K8" s="64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zoomScale="130" zoomScaleNormal="130" topLeftCell="A2" workbookViewId="0">
      <selection activeCell="S9" sqref="S9"/>
    </sheetView>
  </sheetViews>
  <sheetFormatPr defaultColWidth="10" defaultRowHeight="14.4" outlineLevelRow="7"/>
  <cols>
    <col min="1" max="1" width="4.77777777777778" customWidth="1"/>
    <col min="2" max="2" width="5.44444444444444" customWidth="1"/>
    <col min="3" max="3" width="6" customWidth="1"/>
    <col min="4" max="4" width="9.77777777777778" customWidth="1"/>
    <col min="5" max="5" width="20.1111111111111" customWidth="1"/>
    <col min="6" max="18" width="7.66666666666667" customWidth="1"/>
    <col min="19" max="20" width="9.77777777777778" customWidth="1"/>
  </cols>
  <sheetData>
    <row r="1" ht="16.35" customHeight="1" spans="1:18">
      <c r="A1" s="60"/>
      <c r="Q1" s="84" t="s">
        <v>317</v>
      </c>
      <c r="R1" s="84"/>
    </row>
    <row r="2" ht="40.5" customHeight="1" spans="1:18">
      <c r="A2" s="27" t="s">
        <v>19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4.15" customHeight="1" spans="1:18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57" t="s">
        <v>35</v>
      </c>
      <c r="R3" s="57"/>
    </row>
    <row r="4" ht="24.15" customHeight="1" spans="1:18">
      <c r="A4" s="31" t="s">
        <v>161</v>
      </c>
      <c r="B4" s="31"/>
      <c r="C4" s="31"/>
      <c r="D4" s="31" t="s">
        <v>210</v>
      </c>
      <c r="E4" s="31" t="s">
        <v>211</v>
      </c>
      <c r="F4" s="31" t="s">
        <v>311</v>
      </c>
      <c r="G4" s="31" t="s">
        <v>318</v>
      </c>
      <c r="H4" s="31" t="s">
        <v>319</v>
      </c>
      <c r="I4" s="31" t="s">
        <v>320</v>
      </c>
      <c r="J4" s="31" t="s">
        <v>321</v>
      </c>
      <c r="K4" s="31" t="s">
        <v>322</v>
      </c>
      <c r="L4" s="31" t="s">
        <v>323</v>
      </c>
      <c r="M4" s="31" t="s">
        <v>324</v>
      </c>
      <c r="N4" s="31" t="s">
        <v>313</v>
      </c>
      <c r="O4" s="31" t="s">
        <v>325</v>
      </c>
      <c r="P4" s="31" t="s">
        <v>326</v>
      </c>
      <c r="Q4" s="31" t="s">
        <v>314</v>
      </c>
      <c r="R4" s="31" t="s">
        <v>316</v>
      </c>
    </row>
    <row r="5" ht="21.6" customHeight="1" spans="1:18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</row>
    <row r="6" ht="22.8" customHeight="1" spans="1:18">
      <c r="A6" s="65"/>
      <c r="B6" s="65"/>
      <c r="C6" s="65"/>
      <c r="D6" s="65"/>
      <c r="E6" s="65" t="s">
        <v>140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ht="22.8" customHeight="1" spans="1:18">
      <c r="A7" s="65"/>
      <c r="B7" s="65"/>
      <c r="C7" s="65"/>
      <c r="D7" s="63">
        <v>700</v>
      </c>
      <c r="E7" s="63" t="s">
        <v>158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</row>
    <row r="8" ht="22.8" customHeight="1" spans="1:18">
      <c r="A8" s="65"/>
      <c r="B8" s="65"/>
      <c r="C8" s="65"/>
      <c r="D8" s="85">
        <v>700005</v>
      </c>
      <c r="E8" s="85" t="s">
        <v>159</v>
      </c>
      <c r="F8" s="64">
        <v>0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30" zoomScaleNormal="130" workbookViewId="0">
      <selection activeCell="G6" sqref="G6:G11"/>
    </sheetView>
  </sheetViews>
  <sheetFormatPr defaultColWidth="10" defaultRowHeight="14.4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23.0648148148148" customWidth="1"/>
    <col min="6" max="6" width="9.66666666666667" customWidth="1"/>
    <col min="7" max="7" width="8.44444444444444" customWidth="1"/>
    <col min="8" max="17" width="7.21296296296296" customWidth="1"/>
    <col min="18" max="18" width="8.55555555555556" customWidth="1"/>
    <col min="19" max="20" width="7.21296296296296" customWidth="1"/>
    <col min="21" max="22" width="9.77777777777778" customWidth="1"/>
  </cols>
  <sheetData>
    <row r="1" ht="16.35" customHeight="1" spans="1:20">
      <c r="A1" s="60"/>
      <c r="S1" s="84" t="s">
        <v>327</v>
      </c>
      <c r="T1" s="84"/>
    </row>
    <row r="2" ht="36.15" customHeight="1" spans="1:20">
      <c r="A2" s="27" t="s">
        <v>20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24.15" customHeight="1" spans="1:20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57" t="s">
        <v>35</v>
      </c>
      <c r="T3" s="57"/>
    </row>
    <row r="4" ht="28.5" customHeight="1" spans="1:20">
      <c r="A4" s="31" t="s">
        <v>161</v>
      </c>
      <c r="B4" s="31"/>
      <c r="C4" s="31"/>
      <c r="D4" s="31" t="s">
        <v>210</v>
      </c>
      <c r="E4" s="31" t="s">
        <v>211</v>
      </c>
      <c r="F4" s="31" t="s">
        <v>311</v>
      </c>
      <c r="G4" s="31" t="s">
        <v>214</v>
      </c>
      <c r="H4" s="31"/>
      <c r="I4" s="31"/>
      <c r="J4" s="31"/>
      <c r="K4" s="31"/>
      <c r="L4" s="31"/>
      <c r="M4" s="31"/>
      <c r="N4" s="31"/>
      <c r="O4" s="31"/>
      <c r="P4" s="31"/>
      <c r="Q4" s="31"/>
      <c r="R4" s="31" t="s">
        <v>217</v>
      </c>
      <c r="S4" s="31"/>
      <c r="T4" s="31"/>
    </row>
    <row r="5" ht="36.15" customHeight="1" spans="1:20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 t="s">
        <v>140</v>
      </c>
      <c r="H5" s="31" t="s">
        <v>328</v>
      </c>
      <c r="I5" s="31" t="s">
        <v>329</v>
      </c>
      <c r="J5" s="31" t="s">
        <v>330</v>
      </c>
      <c r="K5" s="31" t="s">
        <v>331</v>
      </c>
      <c r="L5" s="31" t="s">
        <v>332</v>
      </c>
      <c r="M5" s="31" t="s">
        <v>333</v>
      </c>
      <c r="N5" s="31" t="s">
        <v>334</v>
      </c>
      <c r="O5" s="31" t="s">
        <v>335</v>
      </c>
      <c r="P5" s="31" t="s">
        <v>336</v>
      </c>
      <c r="Q5" s="31" t="s">
        <v>298</v>
      </c>
      <c r="R5" s="31" t="s">
        <v>140</v>
      </c>
      <c r="S5" s="31" t="s">
        <v>288</v>
      </c>
      <c r="T5" s="31" t="s">
        <v>302</v>
      </c>
    </row>
    <row r="6" ht="22.8" customHeight="1" spans="1:20">
      <c r="A6" s="65"/>
      <c r="B6" s="65"/>
      <c r="C6" s="65"/>
      <c r="D6" s="65"/>
      <c r="E6" s="65" t="s">
        <v>140</v>
      </c>
      <c r="F6" s="92">
        <v>19.8</v>
      </c>
      <c r="G6" s="92">
        <v>19.8</v>
      </c>
      <c r="H6" s="92">
        <v>19.3</v>
      </c>
      <c r="I6" s="92"/>
      <c r="J6" s="92"/>
      <c r="K6" s="92"/>
      <c r="L6" s="92"/>
      <c r="M6" s="92"/>
      <c r="N6" s="92"/>
      <c r="O6" s="92"/>
      <c r="P6" s="92"/>
      <c r="Q6" s="92">
        <v>0.5</v>
      </c>
      <c r="R6" s="92"/>
      <c r="S6" s="92"/>
      <c r="T6" s="92"/>
    </row>
    <row r="7" ht="22.8" customHeight="1" spans="1:20">
      <c r="A7" s="65"/>
      <c r="B7" s="65"/>
      <c r="C7" s="65"/>
      <c r="D7" s="62">
        <v>700</v>
      </c>
      <c r="E7" s="63" t="s">
        <v>158</v>
      </c>
      <c r="F7" s="92">
        <v>19.8</v>
      </c>
      <c r="G7" s="92">
        <v>19.8</v>
      </c>
      <c r="H7" s="92">
        <v>19.3</v>
      </c>
      <c r="I7" s="92">
        <v>0</v>
      </c>
      <c r="J7" s="92">
        <f>J8</f>
        <v>0</v>
      </c>
      <c r="K7" s="92">
        <v>0</v>
      </c>
      <c r="L7" s="92">
        <v>0</v>
      </c>
      <c r="M7" s="92">
        <f>M8</f>
        <v>0</v>
      </c>
      <c r="N7" s="92">
        <v>0</v>
      </c>
      <c r="O7" s="92">
        <v>0</v>
      </c>
      <c r="P7" s="92">
        <f>P8</f>
        <v>0</v>
      </c>
      <c r="Q7" s="92">
        <v>0.5</v>
      </c>
      <c r="R7" s="92">
        <v>0</v>
      </c>
      <c r="S7" s="92">
        <v>0</v>
      </c>
      <c r="T7" s="92">
        <v>0</v>
      </c>
    </row>
    <row r="8" ht="22.8" customHeight="1" spans="1:20">
      <c r="A8" s="65"/>
      <c r="B8" s="65"/>
      <c r="C8" s="65"/>
      <c r="D8" s="94">
        <v>700005</v>
      </c>
      <c r="E8" s="85" t="s">
        <v>159</v>
      </c>
      <c r="F8" s="92">
        <v>19.8</v>
      </c>
      <c r="G8" s="92">
        <v>19.8</v>
      </c>
      <c r="H8" s="92">
        <v>19.3</v>
      </c>
      <c r="I8" s="92"/>
      <c r="J8" s="92"/>
      <c r="K8" s="92"/>
      <c r="L8" s="92"/>
      <c r="M8" s="92"/>
      <c r="N8" s="92"/>
      <c r="O8" s="92"/>
      <c r="P8" s="92"/>
      <c r="Q8" s="92">
        <v>0.5</v>
      </c>
      <c r="R8" s="92"/>
      <c r="S8" s="92"/>
      <c r="T8" s="92"/>
    </row>
    <row r="9" s="91" customFormat="1" ht="22.8" customHeight="1" spans="1:20">
      <c r="A9" s="93" t="s">
        <v>172</v>
      </c>
      <c r="B9" s="93" t="s">
        <v>227</v>
      </c>
      <c r="C9" s="93" t="s">
        <v>227</v>
      </c>
      <c r="D9" s="94" t="s">
        <v>172</v>
      </c>
      <c r="E9" s="65" t="s">
        <v>173</v>
      </c>
      <c r="F9" s="64">
        <v>19.8</v>
      </c>
      <c r="G9" s="92">
        <v>19.8</v>
      </c>
      <c r="H9" s="92">
        <v>19.3</v>
      </c>
      <c r="I9" s="92"/>
      <c r="J9" s="92"/>
      <c r="K9" s="92"/>
      <c r="L9" s="92"/>
      <c r="M9" s="92"/>
      <c r="N9" s="92"/>
      <c r="O9" s="92"/>
      <c r="P9" s="92"/>
      <c r="Q9" s="92">
        <v>0.5</v>
      </c>
      <c r="R9" s="92"/>
      <c r="S9" s="92"/>
      <c r="T9" s="92"/>
    </row>
    <row r="10" s="91" customFormat="1" ht="22.8" customHeight="1" spans="1:20">
      <c r="A10" s="93" t="s">
        <v>172</v>
      </c>
      <c r="B10" s="93" t="s">
        <v>228</v>
      </c>
      <c r="C10" s="93" t="s">
        <v>227</v>
      </c>
      <c r="D10" s="94" t="s">
        <v>174</v>
      </c>
      <c r="E10" s="65" t="s">
        <v>175</v>
      </c>
      <c r="F10" s="64">
        <v>19.8</v>
      </c>
      <c r="G10" s="92">
        <v>19.8</v>
      </c>
      <c r="H10" s="92">
        <v>19.3</v>
      </c>
      <c r="I10" s="92"/>
      <c r="J10" s="92"/>
      <c r="K10" s="92"/>
      <c r="L10" s="92"/>
      <c r="M10" s="92"/>
      <c r="N10" s="92"/>
      <c r="O10" s="92"/>
      <c r="P10" s="92"/>
      <c r="Q10" s="92">
        <v>0.5</v>
      </c>
      <c r="R10" s="92"/>
      <c r="S10" s="92"/>
      <c r="T10" s="92"/>
    </row>
    <row r="11" customFormat="1" ht="22.8" customHeight="1" spans="1:20">
      <c r="A11" s="88" t="s">
        <v>172</v>
      </c>
      <c r="B11" s="88" t="s">
        <v>228</v>
      </c>
      <c r="C11" s="88" t="s">
        <v>229</v>
      </c>
      <c r="D11" s="82" t="s">
        <v>176</v>
      </c>
      <c r="E11" s="46" t="s">
        <v>177</v>
      </c>
      <c r="F11" s="44">
        <v>19.8</v>
      </c>
      <c r="G11" s="86">
        <v>19.8</v>
      </c>
      <c r="H11" s="86">
        <v>19.3</v>
      </c>
      <c r="I11" s="86"/>
      <c r="J11" s="86"/>
      <c r="K11" s="86"/>
      <c r="L11" s="86"/>
      <c r="M11" s="86"/>
      <c r="N11" s="86"/>
      <c r="O11" s="86"/>
      <c r="P11" s="86"/>
      <c r="Q11" s="86">
        <v>0.5</v>
      </c>
      <c r="R11" s="86"/>
      <c r="S11" s="86"/>
      <c r="T11" s="8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G6" sqref="G6:AG6"/>
    </sheetView>
  </sheetViews>
  <sheetFormatPr defaultColWidth="10" defaultRowHeight="14.4"/>
  <cols>
    <col min="1" max="1" width="5.33333333333333" customWidth="1"/>
    <col min="2" max="2" width="5.55555555555556" customWidth="1"/>
    <col min="3" max="3" width="5.77777777777778" customWidth="1"/>
    <col min="4" max="4" width="10.212962962963" customWidth="1"/>
    <col min="5" max="5" width="18.212962962963" customWidth="1"/>
    <col min="6" max="6" width="10.6666666666667" customWidth="1"/>
    <col min="7" max="33" width="7.21296296296296" customWidth="1"/>
    <col min="34" max="35" width="9.77777777777778" customWidth="1"/>
  </cols>
  <sheetData>
    <row r="1" ht="16.35" customHeight="1" spans="1:33">
      <c r="A1" s="60"/>
      <c r="AF1" s="84" t="s">
        <v>337</v>
      </c>
      <c r="AG1" s="84"/>
    </row>
    <row r="2" ht="43.95" customHeight="1" spans="1:33">
      <c r="A2" s="27" t="s">
        <v>21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</row>
    <row r="3" ht="24.15" customHeight="1" spans="1:33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57" t="s">
        <v>35</v>
      </c>
      <c r="AG3" s="57"/>
    </row>
    <row r="4" ht="25.05" customHeight="1" spans="1:33">
      <c r="A4" s="31" t="s">
        <v>161</v>
      </c>
      <c r="B4" s="31"/>
      <c r="C4" s="31"/>
      <c r="D4" s="31" t="s">
        <v>210</v>
      </c>
      <c r="E4" s="31" t="s">
        <v>211</v>
      </c>
      <c r="F4" s="31" t="s">
        <v>338</v>
      </c>
      <c r="G4" s="31" t="s">
        <v>290</v>
      </c>
      <c r="H4" s="31" t="s">
        <v>339</v>
      </c>
      <c r="I4" s="31" t="s">
        <v>340</v>
      </c>
      <c r="J4" s="31" t="s">
        <v>341</v>
      </c>
      <c r="K4" s="31" t="s">
        <v>294</v>
      </c>
      <c r="L4" s="31" t="s">
        <v>296</v>
      </c>
      <c r="M4" s="31" t="s">
        <v>342</v>
      </c>
      <c r="N4" s="31" t="s">
        <v>343</v>
      </c>
      <c r="O4" s="31" t="s">
        <v>292</v>
      </c>
      <c r="P4" s="31" t="s">
        <v>344</v>
      </c>
      <c r="Q4" s="31" t="s">
        <v>334</v>
      </c>
      <c r="R4" s="31" t="s">
        <v>336</v>
      </c>
      <c r="S4" s="31" t="s">
        <v>345</v>
      </c>
      <c r="T4" s="31" t="s">
        <v>329</v>
      </c>
      <c r="U4" s="31" t="s">
        <v>330</v>
      </c>
      <c r="V4" s="31" t="s">
        <v>333</v>
      </c>
      <c r="W4" s="31" t="s">
        <v>346</v>
      </c>
      <c r="X4" s="31" t="s">
        <v>347</v>
      </c>
      <c r="Y4" s="31" t="s">
        <v>348</v>
      </c>
      <c r="Z4" s="31" t="s">
        <v>349</v>
      </c>
      <c r="AA4" s="31" t="s">
        <v>332</v>
      </c>
      <c r="AB4" s="31" t="s">
        <v>350</v>
      </c>
      <c r="AC4" s="31" t="s">
        <v>351</v>
      </c>
      <c r="AD4" s="31" t="s">
        <v>335</v>
      </c>
      <c r="AE4" s="31" t="s">
        <v>352</v>
      </c>
      <c r="AF4" s="31" t="s">
        <v>353</v>
      </c>
      <c r="AG4" s="31" t="s">
        <v>298</v>
      </c>
    </row>
    <row r="5" ht="21.6" customHeight="1" spans="1:33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</row>
    <row r="6" ht="22.8" customHeight="1" spans="1:33">
      <c r="A6" s="33"/>
      <c r="B6" s="43"/>
      <c r="C6" s="43"/>
      <c r="D6" s="46"/>
      <c r="E6" s="46" t="s">
        <v>140</v>
      </c>
      <c r="F6" s="92">
        <f t="shared" ref="F6:F11" si="0">SUM(G6:AG6)</f>
        <v>19.8</v>
      </c>
      <c r="G6" s="92">
        <f t="shared" ref="G6:G10" si="1">G7</f>
        <v>14.1</v>
      </c>
      <c r="H6" s="92"/>
      <c r="I6" s="92"/>
      <c r="J6" s="92"/>
      <c r="K6" s="92">
        <f t="shared" ref="K6:K10" si="2">K7</f>
        <v>1</v>
      </c>
      <c r="L6" s="92">
        <f t="shared" ref="L6:L10" si="3">L7</f>
        <v>2</v>
      </c>
      <c r="M6" s="92"/>
      <c r="N6" s="92"/>
      <c r="O6" s="92">
        <f t="shared" ref="O6:O10" si="4">O7</f>
        <v>2.2</v>
      </c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>
        <f t="shared" ref="AG6:AG10" si="5">AG7</f>
        <v>0.5</v>
      </c>
    </row>
    <row r="7" ht="22.8" customHeight="1" spans="1:33">
      <c r="A7" s="65"/>
      <c r="B7" s="65"/>
      <c r="C7" s="65"/>
      <c r="D7" s="63">
        <v>700</v>
      </c>
      <c r="E7" s="63" t="s">
        <v>158</v>
      </c>
      <c r="F7" s="92">
        <f t="shared" si="0"/>
        <v>19.8</v>
      </c>
      <c r="G7" s="92">
        <f t="shared" si="1"/>
        <v>14.1</v>
      </c>
      <c r="H7" s="92"/>
      <c r="I7" s="92"/>
      <c r="J7" s="92"/>
      <c r="K7" s="92">
        <f t="shared" si="2"/>
        <v>1</v>
      </c>
      <c r="L7" s="92">
        <f t="shared" si="3"/>
        <v>2</v>
      </c>
      <c r="M7" s="92"/>
      <c r="N7" s="92"/>
      <c r="O7" s="92">
        <f t="shared" si="4"/>
        <v>2.2</v>
      </c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/>
      <c r="AC7" s="92"/>
      <c r="AD7" s="92"/>
      <c r="AE7" s="92"/>
      <c r="AF7" s="92"/>
      <c r="AG7" s="92">
        <f t="shared" si="5"/>
        <v>0.5</v>
      </c>
    </row>
    <row r="8" ht="23" customHeight="1" spans="1:33">
      <c r="A8" s="65"/>
      <c r="B8" s="65"/>
      <c r="C8" s="65"/>
      <c r="D8" s="85">
        <v>700005</v>
      </c>
      <c r="E8" s="85" t="s">
        <v>159</v>
      </c>
      <c r="F8" s="92">
        <f t="shared" si="0"/>
        <v>19.8</v>
      </c>
      <c r="G8" s="92">
        <f t="shared" si="1"/>
        <v>14.1</v>
      </c>
      <c r="H8" s="92"/>
      <c r="I8" s="92"/>
      <c r="J8" s="92"/>
      <c r="K8" s="92">
        <f t="shared" si="2"/>
        <v>1</v>
      </c>
      <c r="L8" s="92">
        <f t="shared" si="3"/>
        <v>2</v>
      </c>
      <c r="M8" s="92"/>
      <c r="N8" s="92"/>
      <c r="O8" s="92">
        <f t="shared" si="4"/>
        <v>2.2</v>
      </c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>
        <f t="shared" si="5"/>
        <v>0.5</v>
      </c>
    </row>
    <row r="9" s="91" customFormat="1" ht="22.8" customHeight="1" spans="1:33">
      <c r="A9" s="93" t="s">
        <v>172</v>
      </c>
      <c r="B9" s="93" t="s">
        <v>227</v>
      </c>
      <c r="C9" s="93" t="s">
        <v>227</v>
      </c>
      <c r="D9" s="85" t="s">
        <v>172</v>
      </c>
      <c r="E9" s="65" t="s">
        <v>173</v>
      </c>
      <c r="F9" s="92">
        <v>19.8</v>
      </c>
      <c r="G9" s="92">
        <f t="shared" si="1"/>
        <v>14.1</v>
      </c>
      <c r="H9" s="92"/>
      <c r="I9" s="92"/>
      <c r="J9" s="92"/>
      <c r="K9" s="92">
        <f t="shared" si="2"/>
        <v>1</v>
      </c>
      <c r="L9" s="92">
        <f t="shared" si="3"/>
        <v>2</v>
      </c>
      <c r="M9" s="92"/>
      <c r="N9" s="92"/>
      <c r="O9" s="92">
        <f t="shared" si="4"/>
        <v>2.2</v>
      </c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>
        <f t="shared" si="5"/>
        <v>0.5</v>
      </c>
    </row>
    <row r="10" s="91" customFormat="1" ht="22.8" customHeight="1" spans="1:33">
      <c r="A10" s="93" t="s">
        <v>172</v>
      </c>
      <c r="B10" s="93" t="s">
        <v>228</v>
      </c>
      <c r="C10" s="93" t="s">
        <v>227</v>
      </c>
      <c r="D10" s="85" t="s">
        <v>174</v>
      </c>
      <c r="E10" s="65" t="s">
        <v>175</v>
      </c>
      <c r="F10" s="92">
        <v>19.8</v>
      </c>
      <c r="G10" s="92">
        <f t="shared" si="1"/>
        <v>14.1</v>
      </c>
      <c r="H10" s="92"/>
      <c r="I10" s="92"/>
      <c r="J10" s="92"/>
      <c r="K10" s="92">
        <f t="shared" si="2"/>
        <v>1</v>
      </c>
      <c r="L10" s="92">
        <f t="shared" si="3"/>
        <v>2</v>
      </c>
      <c r="M10" s="92"/>
      <c r="N10" s="92"/>
      <c r="O10" s="92">
        <f t="shared" si="4"/>
        <v>2.2</v>
      </c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>
        <f t="shared" si="5"/>
        <v>0.5</v>
      </c>
    </row>
    <row r="11" customFormat="1" ht="22.8" customHeight="1" spans="1:33">
      <c r="A11" s="88" t="s">
        <v>172</v>
      </c>
      <c r="B11" s="88" t="s">
        <v>228</v>
      </c>
      <c r="C11" s="88" t="s">
        <v>229</v>
      </c>
      <c r="D11" s="83" t="s">
        <v>176</v>
      </c>
      <c r="E11" s="46" t="s">
        <v>177</v>
      </c>
      <c r="F11" s="86">
        <v>19.8</v>
      </c>
      <c r="G11" s="86">
        <v>14.1</v>
      </c>
      <c r="H11" s="86"/>
      <c r="I11" s="86"/>
      <c r="J11" s="86"/>
      <c r="K11" s="86">
        <v>1</v>
      </c>
      <c r="L11" s="86">
        <v>2</v>
      </c>
      <c r="M11" s="86"/>
      <c r="N11" s="86"/>
      <c r="O11" s="86">
        <v>2.2</v>
      </c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>
        <v>0.5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zoomScale="145" zoomScaleNormal="145" workbookViewId="0">
      <selection activeCell="G12" sqref="G12"/>
    </sheetView>
  </sheetViews>
  <sheetFormatPr defaultColWidth="10" defaultRowHeight="14.4" outlineLevelCol="7"/>
  <cols>
    <col min="1" max="1" width="12.8796296296296" customWidth="1"/>
    <col min="2" max="2" width="29.6666666666667" customWidth="1"/>
    <col min="3" max="3" width="20.7777777777778" customWidth="1"/>
    <col min="4" max="4" width="12.3333333333333" customWidth="1"/>
    <col min="5" max="5" width="10.3333333333333" customWidth="1"/>
    <col min="6" max="6" width="14.1111111111111" customWidth="1"/>
    <col min="7" max="7" width="13.6666666666667" customWidth="1"/>
    <col min="8" max="8" width="13.7777777777778" customWidth="1"/>
    <col min="9" max="9" width="9.77777777777778" customWidth="1"/>
  </cols>
  <sheetData>
    <row r="1" ht="16.35" customHeight="1" spans="1:8">
      <c r="A1" s="60"/>
      <c r="H1" s="23" t="s">
        <v>354</v>
      </c>
    </row>
    <row r="2" ht="33.6" customHeight="1" spans="1:8">
      <c r="A2" s="27" t="s">
        <v>22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137</v>
      </c>
      <c r="B3" s="30"/>
      <c r="C3" s="30"/>
      <c r="D3" s="30"/>
      <c r="E3" s="30"/>
      <c r="F3" s="30"/>
      <c r="G3" s="57" t="s">
        <v>35</v>
      </c>
      <c r="H3" s="57"/>
    </row>
    <row r="4" ht="23.25" customHeight="1" spans="1:8">
      <c r="A4" s="31" t="s">
        <v>355</v>
      </c>
      <c r="B4" s="31" t="s">
        <v>356</v>
      </c>
      <c r="C4" s="31" t="s">
        <v>357</v>
      </c>
      <c r="D4" s="31" t="s">
        <v>358</v>
      </c>
      <c r="E4" s="31" t="s">
        <v>359</v>
      </c>
      <c r="F4" s="31"/>
      <c r="G4" s="31"/>
      <c r="H4" s="31" t="s">
        <v>333</v>
      </c>
    </row>
    <row r="5" ht="25.8" customHeight="1" spans="1:8">
      <c r="A5" s="31"/>
      <c r="B5" s="31"/>
      <c r="C5" s="31"/>
      <c r="D5" s="31"/>
      <c r="E5" s="31" t="s">
        <v>142</v>
      </c>
      <c r="F5" s="31" t="s">
        <v>360</v>
      </c>
      <c r="G5" s="31" t="s">
        <v>361</v>
      </c>
      <c r="H5" s="31"/>
    </row>
    <row r="6" ht="22.8" customHeight="1" spans="1:8">
      <c r="A6" s="65"/>
      <c r="B6" s="65" t="s">
        <v>140</v>
      </c>
      <c r="C6" s="64">
        <v>0</v>
      </c>
      <c r="D6" s="64"/>
      <c r="E6" s="64"/>
      <c r="F6" s="64"/>
      <c r="G6" s="64"/>
      <c r="H6" s="64">
        <v>0</v>
      </c>
    </row>
    <row r="7" ht="22.8" customHeight="1" spans="1:8">
      <c r="A7" s="62">
        <v>700</v>
      </c>
      <c r="B7" s="63" t="s">
        <v>158</v>
      </c>
      <c r="C7" s="64">
        <v>0</v>
      </c>
      <c r="D7" s="64">
        <v>0</v>
      </c>
      <c r="E7" s="64">
        <v>0</v>
      </c>
      <c r="F7" s="64">
        <v>0</v>
      </c>
      <c r="G7" s="64">
        <v>0</v>
      </c>
      <c r="H7" s="64">
        <v>0</v>
      </c>
    </row>
    <row r="8" ht="22.8" customHeight="1" spans="1:8">
      <c r="A8" s="82">
        <v>700005</v>
      </c>
      <c r="B8" s="83" t="s">
        <v>159</v>
      </c>
      <c r="C8" s="86">
        <v>0</v>
      </c>
      <c r="D8" s="86"/>
      <c r="E8" s="44"/>
      <c r="F8" s="86"/>
      <c r="G8" s="86"/>
      <c r="H8" s="86">
        <v>0</v>
      </c>
    </row>
    <row r="9" spans="1:1">
      <c r="A9" t="s">
        <v>362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zoomScale="145" zoomScaleNormal="145" workbookViewId="0">
      <selection activeCell="C9" sqref="C9"/>
    </sheetView>
  </sheetViews>
  <sheetFormatPr defaultColWidth="10" defaultRowHeight="14.4" outlineLevelCol="7"/>
  <cols>
    <col min="1" max="1" width="11.4444444444444" customWidth="1"/>
    <col min="2" max="2" width="24.7777777777778" customWidth="1"/>
    <col min="3" max="3" width="16.1111111111111" customWidth="1"/>
    <col min="4" max="4" width="12.8796296296296" customWidth="1"/>
    <col min="5" max="5" width="12.7777777777778" customWidth="1"/>
    <col min="6" max="6" width="13.8796296296296" customWidth="1"/>
    <col min="7" max="7" width="14.1111111111111" customWidth="1"/>
    <col min="8" max="8" width="16.6666666666667" customWidth="1"/>
    <col min="9" max="9" width="9.77777777777778" customWidth="1"/>
  </cols>
  <sheetData>
    <row r="1" ht="16.35" customHeight="1" spans="1:8">
      <c r="A1" s="60"/>
      <c r="H1" s="23" t="s">
        <v>363</v>
      </c>
    </row>
    <row r="2" ht="38.85" customHeight="1" spans="1:8">
      <c r="A2" s="27" t="s">
        <v>23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137</v>
      </c>
      <c r="B3" s="30"/>
      <c r="C3" s="30"/>
      <c r="D3" s="30"/>
      <c r="E3" s="30"/>
      <c r="F3" s="30"/>
      <c r="G3" s="57" t="s">
        <v>35</v>
      </c>
      <c r="H3" s="57"/>
    </row>
    <row r="4" ht="23.25" customHeight="1" spans="1:8">
      <c r="A4" s="31" t="s">
        <v>162</v>
      </c>
      <c r="B4" s="31" t="s">
        <v>163</v>
      </c>
      <c r="C4" s="31" t="s">
        <v>140</v>
      </c>
      <c r="D4" s="31" t="s">
        <v>364</v>
      </c>
      <c r="E4" s="31"/>
      <c r="F4" s="31"/>
      <c r="G4" s="31"/>
      <c r="H4" s="31" t="s">
        <v>165</v>
      </c>
    </row>
    <row r="5" ht="19.8" customHeight="1" spans="1:8">
      <c r="A5" s="31"/>
      <c r="B5" s="31"/>
      <c r="C5" s="31"/>
      <c r="D5" s="31" t="s">
        <v>142</v>
      </c>
      <c r="E5" s="31" t="s">
        <v>260</v>
      </c>
      <c r="F5" s="31"/>
      <c r="G5" s="31" t="s">
        <v>261</v>
      </c>
      <c r="H5" s="31"/>
    </row>
    <row r="6" ht="27.6" customHeight="1" spans="1:8">
      <c r="A6" s="31"/>
      <c r="B6" s="31"/>
      <c r="C6" s="31"/>
      <c r="D6" s="31"/>
      <c r="E6" s="31" t="s">
        <v>238</v>
      </c>
      <c r="F6" s="31" t="s">
        <v>221</v>
      </c>
      <c r="G6" s="31"/>
      <c r="H6" s="31"/>
    </row>
    <row r="7" ht="22.8" customHeight="1" spans="1:8">
      <c r="A7" s="65"/>
      <c r="B7" s="33" t="s">
        <v>140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85"/>
      <c r="B9" s="85"/>
      <c r="C9" s="64"/>
      <c r="D9" s="64"/>
      <c r="E9" s="64"/>
      <c r="F9" s="64"/>
      <c r="G9" s="64"/>
      <c r="H9" s="64"/>
    </row>
    <row r="10" ht="22.8" customHeight="1" spans="1:8">
      <c r="A10" s="85"/>
      <c r="B10" s="85"/>
      <c r="C10" s="64"/>
      <c r="D10" s="64"/>
      <c r="E10" s="64"/>
      <c r="F10" s="64"/>
      <c r="G10" s="64"/>
      <c r="H10" s="64"/>
    </row>
    <row r="11" ht="22.8" customHeight="1" spans="1:8">
      <c r="A11" s="85"/>
      <c r="B11" s="85"/>
      <c r="C11" s="64"/>
      <c r="D11" s="64"/>
      <c r="E11" s="64"/>
      <c r="F11" s="64"/>
      <c r="G11" s="64"/>
      <c r="H11" s="64"/>
    </row>
    <row r="12" ht="22.8" customHeight="1" spans="1:8">
      <c r="A12" s="83"/>
      <c r="B12" s="83"/>
      <c r="C12" s="44"/>
      <c r="D12" s="44"/>
      <c r="E12" s="86"/>
      <c r="F12" s="86"/>
      <c r="G12" s="86"/>
      <c r="H12" s="86"/>
    </row>
    <row r="13" spans="1:1">
      <c r="A13" t="s">
        <v>365</v>
      </c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zoomScale="130" zoomScaleNormal="130" workbookViewId="0">
      <selection activeCell="H26" sqref="H26"/>
    </sheetView>
  </sheetViews>
  <sheetFormatPr defaultColWidth="10" defaultRowHeight="14.4"/>
  <cols>
    <col min="1" max="1" width="4.44444444444444" customWidth="1"/>
    <col min="2" max="2" width="4.77777777777778" customWidth="1"/>
    <col min="3" max="3" width="5" customWidth="1"/>
    <col min="4" max="4" width="6.66666666666667" customWidth="1"/>
    <col min="5" max="5" width="16.4444444444444" customWidth="1"/>
    <col min="6" max="6" width="11.7777777777778" customWidth="1"/>
    <col min="7" max="20" width="7.21296296296296" customWidth="1"/>
    <col min="21" max="22" width="9.77777777777778" customWidth="1"/>
  </cols>
  <sheetData>
    <row r="1" ht="16.35" customHeight="1" spans="1:20">
      <c r="A1" s="60"/>
      <c r="S1" s="84" t="s">
        <v>366</v>
      </c>
      <c r="T1" s="84"/>
    </row>
    <row r="2" ht="47.4" customHeight="1" spans="1:17">
      <c r="A2" s="27" t="s">
        <v>24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ht="24.15" customHeight="1" spans="1:20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57" t="s">
        <v>35</v>
      </c>
      <c r="T3" s="57"/>
    </row>
    <row r="4" ht="27.6" customHeight="1" spans="1:20">
      <c r="A4" s="31" t="s">
        <v>161</v>
      </c>
      <c r="B4" s="31"/>
      <c r="C4" s="31"/>
      <c r="D4" s="31" t="s">
        <v>210</v>
      </c>
      <c r="E4" s="31" t="s">
        <v>211</v>
      </c>
      <c r="F4" s="31" t="s">
        <v>212</v>
      </c>
      <c r="G4" s="31" t="s">
        <v>213</v>
      </c>
      <c r="H4" s="31" t="s">
        <v>214</v>
      </c>
      <c r="I4" s="31" t="s">
        <v>215</v>
      </c>
      <c r="J4" s="31" t="s">
        <v>216</v>
      </c>
      <c r="K4" s="31" t="s">
        <v>217</v>
      </c>
      <c r="L4" s="31" t="s">
        <v>218</v>
      </c>
      <c r="M4" s="31" t="s">
        <v>219</v>
      </c>
      <c r="N4" s="31" t="s">
        <v>220</v>
      </c>
      <c r="O4" s="31" t="s">
        <v>221</v>
      </c>
      <c r="P4" s="31" t="s">
        <v>222</v>
      </c>
      <c r="Q4" s="31" t="s">
        <v>223</v>
      </c>
      <c r="R4" s="31" t="s">
        <v>224</v>
      </c>
      <c r="S4" s="31" t="s">
        <v>225</v>
      </c>
      <c r="T4" s="31" t="s">
        <v>226</v>
      </c>
    </row>
    <row r="5" ht="19.8" customHeight="1" spans="1:20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ht="22.8" customHeight="1" spans="1:20">
      <c r="A6" s="65"/>
      <c r="B6" s="65"/>
      <c r="C6" s="65"/>
      <c r="D6" s="65"/>
      <c r="E6" s="65" t="s">
        <v>140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87"/>
      <c r="B8" s="87"/>
      <c r="C8" s="87"/>
      <c r="D8" s="85"/>
      <c r="E8" s="85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88"/>
      <c r="B9" s="88"/>
      <c r="C9" s="88"/>
      <c r="D9" s="83"/>
      <c r="E9" s="89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  <row r="10" spans="1:1">
      <c r="A10" t="s">
        <v>365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zoomScale="130" zoomScaleNormal="130" workbookViewId="0">
      <selection activeCell="H14" sqref="H14"/>
    </sheetView>
  </sheetViews>
  <sheetFormatPr defaultColWidth="10" defaultRowHeight="14.4"/>
  <cols>
    <col min="1" max="1" width="3.77777777777778" customWidth="1"/>
    <col min="2" max="3" width="3.87962962962963" customWidth="1"/>
    <col min="4" max="4" width="6.77777777777778" customWidth="1"/>
    <col min="5" max="5" width="15.8796296296296" customWidth="1"/>
    <col min="6" max="6" width="9.21296296296296" customWidth="1"/>
    <col min="7" max="20" width="7.21296296296296" customWidth="1"/>
    <col min="21" max="22" width="9.77777777777778" customWidth="1"/>
  </cols>
  <sheetData>
    <row r="1" ht="16.35" customHeight="1" spans="1:20">
      <c r="A1" s="60"/>
      <c r="S1" s="84" t="s">
        <v>367</v>
      </c>
      <c r="T1" s="84"/>
    </row>
    <row r="2" ht="47.4" customHeight="1" spans="1:20">
      <c r="A2" s="27" t="s">
        <v>25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33.6" customHeight="1" spans="1:20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57" t="s">
        <v>35</v>
      </c>
      <c r="Q3" s="57"/>
      <c r="R3" s="57"/>
      <c r="S3" s="57"/>
      <c r="T3" s="57"/>
    </row>
    <row r="4" ht="29.25" customHeight="1" spans="1:20">
      <c r="A4" s="31" t="s">
        <v>161</v>
      </c>
      <c r="B4" s="31"/>
      <c r="C4" s="31"/>
      <c r="D4" s="31" t="s">
        <v>210</v>
      </c>
      <c r="E4" s="31" t="s">
        <v>211</v>
      </c>
      <c r="F4" s="31" t="s">
        <v>237</v>
      </c>
      <c r="G4" s="31" t="s">
        <v>164</v>
      </c>
      <c r="H4" s="31"/>
      <c r="I4" s="31"/>
      <c r="J4" s="31"/>
      <c r="K4" s="31" t="s">
        <v>165</v>
      </c>
      <c r="L4" s="31"/>
      <c r="M4" s="31"/>
      <c r="N4" s="31"/>
      <c r="O4" s="31"/>
      <c r="P4" s="31"/>
      <c r="Q4" s="31"/>
      <c r="R4" s="31"/>
      <c r="S4" s="31"/>
      <c r="T4" s="31"/>
    </row>
    <row r="5" ht="49.95" customHeight="1" spans="1:20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 t="s">
        <v>140</v>
      </c>
      <c r="H5" s="31" t="s">
        <v>238</v>
      </c>
      <c r="I5" s="31" t="s">
        <v>239</v>
      </c>
      <c r="J5" s="31" t="s">
        <v>221</v>
      </c>
      <c r="K5" s="31" t="s">
        <v>140</v>
      </c>
      <c r="L5" s="31" t="s">
        <v>241</v>
      </c>
      <c r="M5" s="31" t="s">
        <v>242</v>
      </c>
      <c r="N5" s="31" t="s">
        <v>223</v>
      </c>
      <c r="O5" s="31" t="s">
        <v>243</v>
      </c>
      <c r="P5" s="31" t="s">
        <v>244</v>
      </c>
      <c r="Q5" s="31" t="s">
        <v>245</v>
      </c>
      <c r="R5" s="31" t="s">
        <v>219</v>
      </c>
      <c r="S5" s="31" t="s">
        <v>222</v>
      </c>
      <c r="T5" s="31" t="s">
        <v>226</v>
      </c>
    </row>
    <row r="6" ht="22.8" customHeight="1" spans="1:20">
      <c r="A6" s="65"/>
      <c r="B6" s="65"/>
      <c r="C6" s="65"/>
      <c r="D6" s="65"/>
      <c r="E6" s="65" t="s">
        <v>140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87"/>
      <c r="B8" s="87"/>
      <c r="C8" s="87"/>
      <c r="D8" s="85"/>
      <c r="E8" s="85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88"/>
      <c r="B9" s="88"/>
      <c r="C9" s="88"/>
      <c r="D9" s="83"/>
      <c r="E9" s="89"/>
      <c r="F9" s="86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</row>
    <row r="10" spans="1:1">
      <c r="A10" t="s">
        <v>365</v>
      </c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zoomScale="130" zoomScaleNormal="130" workbookViewId="0">
      <selection activeCell="I14" sqref="I14"/>
    </sheetView>
  </sheetViews>
  <sheetFormatPr defaultColWidth="10" defaultRowHeight="14.4" outlineLevelCol="7"/>
  <cols>
    <col min="1" max="1" width="11.1111111111111" customWidth="1"/>
    <col min="2" max="2" width="25.3333333333333" customWidth="1"/>
    <col min="3" max="3" width="15.3333333333333" customWidth="1"/>
    <col min="4" max="4" width="12.7777777777778" customWidth="1"/>
    <col min="5" max="5" width="16.4444444444444" customWidth="1"/>
    <col min="6" max="6" width="14.1111111111111" customWidth="1"/>
    <col min="7" max="7" width="15.3333333333333" customWidth="1"/>
    <col min="8" max="8" width="17.6666666666667" customWidth="1"/>
    <col min="9" max="9" width="9.77777777777778" customWidth="1"/>
  </cols>
  <sheetData>
    <row r="1" ht="16.35" customHeight="1" spans="1:8">
      <c r="A1" s="60"/>
      <c r="H1" s="23" t="s">
        <v>368</v>
      </c>
    </row>
    <row r="2" ht="38.85" customHeight="1" spans="1:8">
      <c r="A2" s="27" t="s">
        <v>369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137</v>
      </c>
      <c r="B3" s="30"/>
      <c r="C3" s="30"/>
      <c r="D3" s="30"/>
      <c r="E3" s="30"/>
      <c r="F3" s="30"/>
      <c r="G3" s="30"/>
      <c r="H3" s="57" t="s">
        <v>35</v>
      </c>
    </row>
    <row r="4" ht="19.8" customHeight="1" spans="1:8">
      <c r="A4" s="31" t="s">
        <v>162</v>
      </c>
      <c r="B4" s="31" t="s">
        <v>163</v>
      </c>
      <c r="C4" s="31" t="s">
        <v>140</v>
      </c>
      <c r="D4" s="31" t="s">
        <v>370</v>
      </c>
      <c r="E4" s="31"/>
      <c r="F4" s="31"/>
      <c r="G4" s="31"/>
      <c r="H4" s="31" t="s">
        <v>165</v>
      </c>
    </row>
    <row r="5" ht="23.25" customHeight="1" spans="1:8">
      <c r="A5" s="31"/>
      <c r="B5" s="31"/>
      <c r="C5" s="31"/>
      <c r="D5" s="31" t="s">
        <v>142</v>
      </c>
      <c r="E5" s="31" t="s">
        <v>260</v>
      </c>
      <c r="F5" s="31"/>
      <c r="G5" s="31" t="s">
        <v>261</v>
      </c>
      <c r="H5" s="31"/>
    </row>
    <row r="6" ht="23.25" customHeight="1" spans="1:8">
      <c r="A6" s="31"/>
      <c r="B6" s="31"/>
      <c r="C6" s="31"/>
      <c r="D6" s="31"/>
      <c r="E6" s="31" t="s">
        <v>238</v>
      </c>
      <c r="F6" s="31" t="s">
        <v>221</v>
      </c>
      <c r="G6" s="31"/>
      <c r="H6" s="31"/>
    </row>
    <row r="7" ht="22.8" customHeight="1" spans="1:8">
      <c r="A7" s="65"/>
      <c r="B7" s="33" t="s">
        <v>140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85"/>
      <c r="B9" s="85"/>
      <c r="C9" s="64"/>
      <c r="D9" s="64"/>
      <c r="E9" s="64"/>
      <c r="F9" s="64"/>
      <c r="G9" s="64"/>
      <c r="H9" s="64"/>
    </row>
    <row r="10" ht="22.8" customHeight="1" spans="1:8">
      <c r="A10" s="85"/>
      <c r="B10" s="85"/>
      <c r="C10" s="64"/>
      <c r="D10" s="64"/>
      <c r="E10" s="64"/>
      <c r="F10" s="64"/>
      <c r="G10" s="64"/>
      <c r="H10" s="64"/>
    </row>
    <row r="11" ht="22.8" customHeight="1" spans="1:8">
      <c r="A11" s="85"/>
      <c r="B11" s="85"/>
      <c r="C11" s="64"/>
      <c r="D11" s="64"/>
      <c r="E11" s="64"/>
      <c r="F11" s="64"/>
      <c r="G11" s="64"/>
      <c r="H11" s="64"/>
    </row>
    <row r="12" ht="22.8" customHeight="1" spans="1:8">
      <c r="A12" s="83"/>
      <c r="B12" s="83"/>
      <c r="C12" s="44"/>
      <c r="D12" s="44"/>
      <c r="E12" s="86"/>
      <c r="F12" s="86"/>
      <c r="G12" s="86"/>
      <c r="H12" s="86"/>
    </row>
    <row r="13" spans="1:1">
      <c r="A13" t="s">
        <v>371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zoomScale="130" zoomScaleNormal="130" workbookViewId="0">
      <selection activeCell="D11" sqref="D11"/>
    </sheetView>
  </sheetViews>
  <sheetFormatPr defaultColWidth="10" defaultRowHeight="14.4" outlineLevelCol="7"/>
  <cols>
    <col min="1" max="1" width="10.6666666666667" customWidth="1"/>
    <col min="2" max="2" width="22.7777777777778" customWidth="1"/>
    <col min="3" max="3" width="19.212962962963" customWidth="1"/>
    <col min="4" max="4" width="16.6666666666667" customWidth="1"/>
    <col min="5" max="6" width="16.4444444444444" customWidth="1"/>
    <col min="7" max="8" width="17.6666666666667" customWidth="1"/>
    <col min="9" max="9" width="9.77777777777778" customWidth="1"/>
  </cols>
  <sheetData>
    <row r="1" ht="16.35" customHeight="1" spans="1:8">
      <c r="A1" s="60"/>
      <c r="H1" s="23" t="s">
        <v>372</v>
      </c>
    </row>
    <row r="2" ht="38.85" customHeight="1" spans="1:8">
      <c r="A2" s="27" t="s">
        <v>27</v>
      </c>
      <c r="B2" s="27"/>
      <c r="C2" s="27"/>
      <c r="D2" s="27"/>
      <c r="E2" s="27"/>
      <c r="F2" s="27"/>
      <c r="G2" s="27"/>
      <c r="H2" s="27"/>
    </row>
    <row r="3" ht="24.15" customHeight="1" spans="1:8">
      <c r="A3" s="30" t="s">
        <v>137</v>
      </c>
      <c r="B3" s="30"/>
      <c r="C3" s="30"/>
      <c r="D3" s="30"/>
      <c r="E3" s="30"/>
      <c r="F3" s="30"/>
      <c r="G3" s="30"/>
      <c r="H3" s="57" t="s">
        <v>35</v>
      </c>
    </row>
    <row r="4" ht="25.05" customHeight="1" spans="1:8">
      <c r="A4" s="31" t="s">
        <v>162</v>
      </c>
      <c r="B4" s="31" t="s">
        <v>163</v>
      </c>
      <c r="C4" s="31" t="s">
        <v>140</v>
      </c>
      <c r="D4" s="31" t="s">
        <v>373</v>
      </c>
      <c r="E4" s="31"/>
      <c r="F4" s="31"/>
      <c r="G4" s="31"/>
      <c r="H4" s="31" t="s">
        <v>165</v>
      </c>
    </row>
    <row r="5" ht="25.8" customHeight="1" spans="1:8">
      <c r="A5" s="31"/>
      <c r="B5" s="31"/>
      <c r="C5" s="31"/>
      <c r="D5" s="31" t="s">
        <v>142</v>
      </c>
      <c r="E5" s="31" t="s">
        <v>260</v>
      </c>
      <c r="F5" s="31"/>
      <c r="G5" s="31" t="s">
        <v>261</v>
      </c>
      <c r="H5" s="31"/>
    </row>
    <row r="6" ht="35.4" customHeight="1" spans="1:8">
      <c r="A6" s="31"/>
      <c r="B6" s="31"/>
      <c r="C6" s="31"/>
      <c r="D6" s="31"/>
      <c r="E6" s="31" t="s">
        <v>238</v>
      </c>
      <c r="F6" s="31" t="s">
        <v>221</v>
      </c>
      <c r="G6" s="31"/>
      <c r="H6" s="31"/>
    </row>
    <row r="7" ht="22.8" customHeight="1" spans="1:8">
      <c r="A7" s="65"/>
      <c r="B7" s="33" t="s">
        <v>140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85"/>
      <c r="B9" s="85"/>
      <c r="C9" s="64"/>
      <c r="D9" s="64"/>
      <c r="E9" s="64"/>
      <c r="F9" s="64"/>
      <c r="G9" s="64"/>
      <c r="H9" s="64"/>
    </row>
    <row r="10" ht="22.8" customHeight="1" spans="1:8">
      <c r="A10" s="85"/>
      <c r="B10" s="85"/>
      <c r="C10" s="64"/>
      <c r="D10" s="64"/>
      <c r="E10" s="64"/>
      <c r="F10" s="64"/>
      <c r="G10" s="64"/>
      <c r="H10" s="64"/>
    </row>
    <row r="11" ht="22.8" customHeight="1" spans="1:8">
      <c r="A11" s="85"/>
      <c r="B11" s="85"/>
      <c r="C11" s="64"/>
      <c r="D11" s="64"/>
      <c r="E11" s="64"/>
      <c r="F11" s="64"/>
      <c r="G11" s="64"/>
      <c r="H11" s="64"/>
    </row>
    <row r="12" ht="22.8" customHeight="1" spans="1:8">
      <c r="A12" s="83"/>
      <c r="B12" s="83"/>
      <c r="C12" s="44"/>
      <c r="D12" s="44"/>
      <c r="E12" s="86"/>
      <c r="F12" s="86"/>
      <c r="G12" s="86"/>
      <c r="H12" s="86"/>
    </row>
    <row r="13" spans="1:1">
      <c r="A13" t="s">
        <v>374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zoomScale="130" zoomScaleNormal="130" workbookViewId="0">
      <selection activeCell="B9" sqref="B9:C9"/>
    </sheetView>
  </sheetViews>
  <sheetFormatPr defaultColWidth="10" defaultRowHeight="14.4"/>
  <cols>
    <col min="1" max="1" width="10.4444444444444" customWidth="1"/>
    <col min="2" max="2" width="24" customWidth="1"/>
    <col min="3" max="3" width="13.3333333333333" customWidth="1"/>
    <col min="4" max="4" width="7.77777777777778" customWidth="1"/>
    <col min="5" max="14" width="7.66666666666667" customWidth="1"/>
    <col min="15" max="17" width="9.77777777777778" customWidth="1"/>
  </cols>
  <sheetData>
    <row r="1" ht="16.35" customHeight="1" spans="1:14">
      <c r="A1" s="60"/>
      <c r="M1" s="84" t="s">
        <v>375</v>
      </c>
      <c r="N1" s="84"/>
    </row>
    <row r="2" ht="45.75" customHeight="1" spans="1:14">
      <c r="A2" s="27" t="s">
        <v>28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24.15" customHeight="1" spans="1:14">
      <c r="A3" s="81" t="s">
        <v>137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57" t="s">
        <v>35</v>
      </c>
      <c r="N3" s="57"/>
    </row>
    <row r="4" ht="26.1" customHeight="1" spans="1:14">
      <c r="A4" s="31" t="s">
        <v>210</v>
      </c>
      <c r="B4" s="31" t="s">
        <v>376</v>
      </c>
      <c r="C4" s="31" t="s">
        <v>377</v>
      </c>
      <c r="D4" s="31"/>
      <c r="E4" s="31"/>
      <c r="F4" s="31"/>
      <c r="G4" s="31"/>
      <c r="H4" s="31"/>
      <c r="I4" s="31"/>
      <c r="J4" s="31"/>
      <c r="K4" s="31"/>
      <c r="L4" s="31"/>
      <c r="M4" s="31" t="s">
        <v>378</v>
      </c>
      <c r="N4" s="31"/>
    </row>
    <row r="5" ht="31.95" customHeight="1" spans="1:14">
      <c r="A5" s="31"/>
      <c r="B5" s="31"/>
      <c r="C5" s="31" t="s">
        <v>379</v>
      </c>
      <c r="D5" s="31" t="s">
        <v>143</v>
      </c>
      <c r="E5" s="31"/>
      <c r="F5" s="31"/>
      <c r="G5" s="31"/>
      <c r="H5" s="31"/>
      <c r="I5" s="31"/>
      <c r="J5" s="31" t="s">
        <v>380</v>
      </c>
      <c r="K5" s="31" t="s">
        <v>145</v>
      </c>
      <c r="L5" s="31" t="s">
        <v>146</v>
      </c>
      <c r="M5" s="31" t="s">
        <v>381</v>
      </c>
      <c r="N5" s="31" t="s">
        <v>382</v>
      </c>
    </row>
    <row r="6" ht="44.85" customHeight="1" spans="1:14">
      <c r="A6" s="31"/>
      <c r="B6" s="31"/>
      <c r="C6" s="31"/>
      <c r="D6" s="31" t="s">
        <v>383</v>
      </c>
      <c r="E6" s="31" t="s">
        <v>384</v>
      </c>
      <c r="F6" s="31" t="s">
        <v>385</v>
      </c>
      <c r="G6" s="31" t="s">
        <v>386</v>
      </c>
      <c r="H6" s="31" t="s">
        <v>387</v>
      </c>
      <c r="I6" s="31" t="s">
        <v>388</v>
      </c>
      <c r="J6" s="31"/>
      <c r="K6" s="31"/>
      <c r="L6" s="31"/>
      <c r="M6" s="31"/>
      <c r="N6" s="31"/>
    </row>
    <row r="7" ht="22.8" customHeight="1" spans="1:14">
      <c r="A7" s="65"/>
      <c r="B7" s="33" t="s">
        <v>140</v>
      </c>
      <c r="C7" s="64">
        <f>D7+J7+K7+L7</f>
        <v>40</v>
      </c>
      <c r="D7" s="64">
        <f>SUM(E7:I7)</f>
        <v>40</v>
      </c>
      <c r="E7" s="64">
        <v>40</v>
      </c>
      <c r="F7" s="64"/>
      <c r="G7" s="64"/>
      <c r="H7" s="64"/>
      <c r="I7" s="64"/>
      <c r="J7" s="64"/>
      <c r="K7" s="64"/>
      <c r="L7" s="64"/>
      <c r="M7" s="64">
        <v>40</v>
      </c>
      <c r="N7" s="65"/>
    </row>
    <row r="8" ht="22.8" customHeight="1" spans="1:14">
      <c r="A8" s="62">
        <v>700</v>
      </c>
      <c r="B8" s="63" t="s">
        <v>158</v>
      </c>
      <c r="C8" s="64">
        <f>D8+J8+K8+L8</f>
        <v>40</v>
      </c>
      <c r="D8" s="64">
        <f>SUM(E8:I8)</f>
        <v>40</v>
      </c>
      <c r="E8" s="64">
        <v>40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40</v>
      </c>
      <c r="N8" s="65"/>
    </row>
    <row r="9" ht="22.8" customHeight="1" spans="1:14">
      <c r="A9" s="82">
        <v>700005</v>
      </c>
      <c r="B9" s="83" t="s">
        <v>389</v>
      </c>
      <c r="C9" s="44">
        <v>40</v>
      </c>
      <c r="D9" s="44">
        <f>SUM(E9:I9)</f>
        <v>40</v>
      </c>
      <c r="E9" s="44">
        <v>40</v>
      </c>
      <c r="F9" s="44"/>
      <c r="G9" s="44"/>
      <c r="H9" s="44"/>
      <c r="I9" s="44"/>
      <c r="J9" s="44"/>
      <c r="K9" s="44"/>
      <c r="L9" s="44"/>
      <c r="M9" s="44">
        <v>40</v>
      </c>
      <c r="N9" s="4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  <ignoredErrors>
    <ignoredError sqref="D8" formulaRange="1"/>
  </ignoredError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xSplit="5" ySplit="6" topLeftCell="F7" activePane="bottomRight" state="frozen"/>
      <selection/>
      <selection pane="topRight"/>
      <selection pane="bottomLeft"/>
      <selection pane="bottomRight" activeCell="O12" sqref="O12"/>
    </sheetView>
  </sheetViews>
  <sheetFormatPr defaultColWidth="10" defaultRowHeight="14.4"/>
  <cols>
    <col min="1" max="1" width="6.77777777777778" customWidth="1"/>
    <col min="2" max="2" width="23.9074074074074" customWidth="1"/>
    <col min="3" max="3" width="8.55555555555556" customWidth="1"/>
    <col min="4" max="4" width="12.212962962963" customWidth="1"/>
    <col min="5" max="5" width="8.44444444444444" customWidth="1"/>
    <col min="6" max="6" width="13" customWidth="1"/>
    <col min="7" max="7" width="14.5555555555556" customWidth="1"/>
    <col min="8" max="8" width="10.1111111111111" customWidth="1"/>
    <col min="9" max="9" width="24.2314814814815" customWidth="1"/>
    <col min="10" max="10" width="32.287037037037" customWidth="1"/>
    <col min="11" max="13" width="8.37962962962963" customWidth="1"/>
    <col min="14" max="18" width="9.77777777777778" customWidth="1"/>
  </cols>
  <sheetData>
    <row r="1" ht="16.35" customHeight="1" spans="1:13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23" t="s">
        <v>390</v>
      </c>
    </row>
    <row r="2" ht="37.95" customHeight="1" spans="1:13">
      <c r="A2" s="60"/>
      <c r="B2" s="60"/>
      <c r="C2" s="61" t="s">
        <v>29</v>
      </c>
      <c r="D2" s="61"/>
      <c r="E2" s="61"/>
      <c r="F2" s="61"/>
      <c r="G2" s="61"/>
      <c r="H2" s="61"/>
      <c r="I2" s="61"/>
      <c r="J2" s="61"/>
      <c r="K2" s="61"/>
      <c r="L2" s="61"/>
      <c r="M2" s="61"/>
    </row>
    <row r="3" ht="24.15" customHeight="1" spans="1:13">
      <c r="A3" s="30" t="s">
        <v>137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57" t="s">
        <v>35</v>
      </c>
      <c r="M3" s="57"/>
    </row>
    <row r="4" ht="33.6" customHeight="1" spans="1:13">
      <c r="A4" s="31" t="s">
        <v>210</v>
      </c>
      <c r="B4" s="31" t="s">
        <v>391</v>
      </c>
      <c r="C4" s="31" t="s">
        <v>392</v>
      </c>
      <c r="D4" s="31" t="s">
        <v>393</v>
      </c>
      <c r="E4" s="31" t="s">
        <v>394</v>
      </c>
      <c r="F4" s="31"/>
      <c r="G4" s="31"/>
      <c r="H4" s="31"/>
      <c r="I4" s="31"/>
      <c r="J4" s="31"/>
      <c r="K4" s="31"/>
      <c r="L4" s="31"/>
      <c r="M4" s="31"/>
    </row>
    <row r="5" ht="36.15" customHeight="1" spans="1:13">
      <c r="A5" s="31"/>
      <c r="B5" s="31"/>
      <c r="C5" s="31"/>
      <c r="D5" s="31"/>
      <c r="E5" s="31" t="s">
        <v>395</v>
      </c>
      <c r="F5" s="31" t="s">
        <v>396</v>
      </c>
      <c r="G5" s="31" t="s">
        <v>397</v>
      </c>
      <c r="H5" s="31" t="s">
        <v>398</v>
      </c>
      <c r="I5" s="31" t="s">
        <v>399</v>
      </c>
      <c r="J5" s="31" t="s">
        <v>400</v>
      </c>
      <c r="K5" s="31" t="s">
        <v>401</v>
      </c>
      <c r="L5" s="31" t="s">
        <v>402</v>
      </c>
      <c r="M5" s="31" t="s">
        <v>403</v>
      </c>
    </row>
    <row r="6" s="42" customFormat="1" ht="28.45" customHeight="1" spans="1:13">
      <c r="A6" s="62">
        <v>700005</v>
      </c>
      <c r="B6" s="63" t="s">
        <v>404</v>
      </c>
      <c r="C6" s="64">
        <v>40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s="59" customFormat="1" ht="23" customHeight="1" spans="1:13">
      <c r="A7" s="66">
        <v>700005</v>
      </c>
      <c r="B7" s="66" t="s">
        <v>389</v>
      </c>
      <c r="C7" s="67">
        <v>40</v>
      </c>
      <c r="D7" s="68" t="s">
        <v>405</v>
      </c>
      <c r="E7" s="69" t="s">
        <v>406</v>
      </c>
      <c r="F7" s="69" t="s">
        <v>407</v>
      </c>
      <c r="G7" s="70" t="s">
        <v>408</v>
      </c>
      <c r="H7" s="70" t="s">
        <v>409</v>
      </c>
      <c r="I7" s="77"/>
      <c r="J7" s="77"/>
      <c r="K7" s="78"/>
      <c r="L7" s="74" t="s">
        <v>410</v>
      </c>
      <c r="M7" s="79">
        <v>15</v>
      </c>
    </row>
    <row r="8" s="59" customFormat="1" ht="23" customHeight="1" spans="1:13">
      <c r="A8" s="71"/>
      <c r="B8" s="71"/>
      <c r="C8" s="72"/>
      <c r="D8" s="73"/>
      <c r="E8" s="74"/>
      <c r="F8" s="74" t="s">
        <v>411</v>
      </c>
      <c r="G8" s="70" t="s">
        <v>412</v>
      </c>
      <c r="H8" s="75" t="s">
        <v>413</v>
      </c>
      <c r="I8" s="77"/>
      <c r="J8" s="77"/>
      <c r="K8" s="78"/>
      <c r="L8" s="74" t="s">
        <v>410</v>
      </c>
      <c r="M8" s="79">
        <v>15</v>
      </c>
    </row>
    <row r="9" s="59" customFormat="1" ht="23" customHeight="1" spans="1:13">
      <c r="A9" s="71"/>
      <c r="B9" s="71"/>
      <c r="C9" s="72"/>
      <c r="D9" s="73"/>
      <c r="E9" s="74"/>
      <c r="F9" s="74" t="s">
        <v>414</v>
      </c>
      <c r="G9" s="70" t="s">
        <v>415</v>
      </c>
      <c r="H9" s="70" t="s">
        <v>416</v>
      </c>
      <c r="I9" s="77"/>
      <c r="J9" s="77"/>
      <c r="K9" s="78"/>
      <c r="L9" s="74"/>
      <c r="M9" s="79">
        <v>10</v>
      </c>
    </row>
    <row r="10" s="59" customFormat="1" ht="23" customHeight="1" spans="1:13">
      <c r="A10" s="71"/>
      <c r="B10" s="71"/>
      <c r="C10" s="72"/>
      <c r="D10" s="73"/>
      <c r="E10" s="74" t="s">
        <v>417</v>
      </c>
      <c r="F10" s="74" t="s">
        <v>418</v>
      </c>
      <c r="G10" s="70" t="s">
        <v>419</v>
      </c>
      <c r="H10" s="75" t="s">
        <v>420</v>
      </c>
      <c r="I10" s="77"/>
      <c r="J10" s="77"/>
      <c r="K10" s="80" t="s">
        <v>421</v>
      </c>
      <c r="L10" s="74" t="s">
        <v>410</v>
      </c>
      <c r="M10" s="79">
        <v>10</v>
      </c>
    </row>
    <row r="11" s="59" customFormat="1" ht="23" customHeight="1" spans="1:13">
      <c r="A11" s="71"/>
      <c r="B11" s="71"/>
      <c r="C11" s="72"/>
      <c r="D11" s="73"/>
      <c r="E11" s="74"/>
      <c r="F11" s="74" t="s">
        <v>422</v>
      </c>
      <c r="G11" s="70" t="s">
        <v>423</v>
      </c>
      <c r="H11" s="76">
        <v>1</v>
      </c>
      <c r="I11" s="77"/>
      <c r="J11" s="77"/>
      <c r="K11" s="80" t="s">
        <v>421</v>
      </c>
      <c r="L11" s="74" t="s">
        <v>410</v>
      </c>
      <c r="M11" s="79">
        <v>10</v>
      </c>
    </row>
    <row r="12" s="59" customFormat="1" ht="23" customHeight="1" spans="1:13">
      <c r="A12" s="71"/>
      <c r="B12" s="71"/>
      <c r="C12" s="72"/>
      <c r="D12" s="73"/>
      <c r="E12" s="74"/>
      <c r="F12" s="74" t="s">
        <v>424</v>
      </c>
      <c r="G12" s="70" t="s">
        <v>425</v>
      </c>
      <c r="H12" s="76" t="s">
        <v>420</v>
      </c>
      <c r="I12" s="77"/>
      <c r="J12" s="77"/>
      <c r="K12" s="80" t="s">
        <v>421</v>
      </c>
      <c r="L12" s="74" t="s">
        <v>410</v>
      </c>
      <c r="M12" s="79">
        <v>10</v>
      </c>
    </row>
    <row r="13" s="59" customFormat="1" ht="23" customHeight="1" spans="1:13">
      <c r="A13" s="71"/>
      <c r="B13" s="71"/>
      <c r="C13" s="72"/>
      <c r="D13" s="73"/>
      <c r="E13" s="74"/>
      <c r="F13" s="74" t="s">
        <v>426</v>
      </c>
      <c r="G13" s="70"/>
      <c r="H13" s="70"/>
      <c r="I13" s="77"/>
      <c r="J13" s="77"/>
      <c r="K13" s="78"/>
      <c r="L13" s="74"/>
      <c r="M13" s="79"/>
    </row>
    <row r="14" s="59" customFormat="1" ht="23" customHeight="1" spans="1:13">
      <c r="A14" s="71"/>
      <c r="B14" s="71"/>
      <c r="C14" s="72"/>
      <c r="D14" s="73"/>
      <c r="E14" s="74" t="s">
        <v>427</v>
      </c>
      <c r="F14" s="74" t="s">
        <v>428</v>
      </c>
      <c r="G14" s="70" t="s">
        <v>429</v>
      </c>
      <c r="H14" s="70" t="s">
        <v>430</v>
      </c>
      <c r="I14" s="77" t="s">
        <v>431</v>
      </c>
      <c r="J14" s="77"/>
      <c r="K14" s="80" t="s">
        <v>421</v>
      </c>
      <c r="L14" s="74" t="s">
        <v>410</v>
      </c>
      <c r="M14" s="79">
        <v>10</v>
      </c>
    </row>
    <row r="15" s="59" customFormat="1" ht="23" customHeight="1" spans="1:13">
      <c r="A15" s="71"/>
      <c r="B15" s="71"/>
      <c r="C15" s="72"/>
      <c r="D15" s="73"/>
      <c r="E15" s="74" t="s">
        <v>432</v>
      </c>
      <c r="F15" s="74" t="s">
        <v>433</v>
      </c>
      <c r="G15" s="70" t="s">
        <v>434</v>
      </c>
      <c r="H15" s="70" t="s">
        <v>434</v>
      </c>
      <c r="I15" s="77" t="s">
        <v>435</v>
      </c>
      <c r="J15" s="77" t="s">
        <v>436</v>
      </c>
      <c r="K15" s="78" t="s">
        <v>437</v>
      </c>
      <c r="L15" s="74" t="s">
        <v>410</v>
      </c>
      <c r="M15" s="79">
        <v>20</v>
      </c>
    </row>
    <row r="16" ht="15" customHeight="1"/>
  </sheetData>
  <mergeCells count="14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9"/>
    <mergeCell ref="E10:E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zoomScale="85" zoomScaleNormal="85" topLeftCell="A5" workbookViewId="0">
      <selection activeCell="A3" sqref="A3:P3"/>
    </sheetView>
  </sheetViews>
  <sheetFormatPr defaultColWidth="10" defaultRowHeight="14.4"/>
  <cols>
    <col min="1" max="1" width="6.21296296296296" customWidth="1"/>
    <col min="2" max="2" width="13.4444444444444" customWidth="1"/>
    <col min="3" max="3" width="8.44444444444444" customWidth="1"/>
    <col min="4" max="4" width="10.4444444444444" customWidth="1"/>
    <col min="5" max="6" width="9.77777777777778" customWidth="1"/>
    <col min="7" max="7" width="9.87962962962963" customWidth="1"/>
    <col min="8" max="9" width="8.21296296296296" customWidth="1"/>
    <col min="10" max="10" width="26" customWidth="1"/>
    <col min="11" max="11" width="8.58333333333333" customWidth="1"/>
    <col min="12" max="12" width="13.4722222222222" customWidth="1"/>
    <col min="13" max="13" width="17.6296296296296" customWidth="1"/>
    <col min="14" max="14" width="8.75" customWidth="1"/>
    <col min="15" max="15" width="18.462962962963" customWidth="1"/>
    <col min="16" max="16" width="8" customWidth="1"/>
    <col min="17" max="17" width="24.4444444444444" customWidth="1"/>
    <col min="18" max="18" width="29.4537037037037" customWidth="1"/>
    <col min="19" max="19" width="9.77777777777778" customWidth="1"/>
  </cols>
  <sheetData>
    <row r="1" ht="13.5" customHeight="1" spans="18:18">
      <c r="R1" s="23" t="s">
        <v>438</v>
      </c>
    </row>
    <row r="2" ht="42.3" customHeight="1" spans="1:18">
      <c r="A2" s="27" t="s">
        <v>30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3.25" customHeight="1" spans="1:18">
      <c r="A3" s="30" t="s">
        <v>34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57" t="s">
        <v>35</v>
      </c>
      <c r="R3" s="57"/>
    </row>
    <row r="4" ht="21.6" customHeight="1" spans="1:18">
      <c r="A4" s="31" t="s">
        <v>355</v>
      </c>
      <c r="B4" s="31" t="s">
        <v>356</v>
      </c>
      <c r="C4" s="31" t="s">
        <v>439</v>
      </c>
      <c r="D4" s="31"/>
      <c r="E4" s="31"/>
      <c r="F4" s="31"/>
      <c r="G4" s="31"/>
      <c r="H4" s="31"/>
      <c r="I4" s="31"/>
      <c r="J4" s="31" t="s">
        <v>440</v>
      </c>
      <c r="K4" s="31" t="s">
        <v>441</v>
      </c>
      <c r="L4" s="31"/>
      <c r="M4" s="31"/>
      <c r="N4" s="31"/>
      <c r="O4" s="31"/>
      <c r="P4" s="31"/>
      <c r="Q4" s="31"/>
      <c r="R4" s="31"/>
    </row>
    <row r="5" ht="23.25" customHeight="1" spans="1:18">
      <c r="A5" s="31"/>
      <c r="B5" s="31"/>
      <c r="C5" s="31" t="s">
        <v>392</v>
      </c>
      <c r="D5" s="31" t="s">
        <v>442</v>
      </c>
      <c r="E5" s="31"/>
      <c r="F5" s="31"/>
      <c r="G5" s="31"/>
      <c r="H5" s="31" t="s">
        <v>443</v>
      </c>
      <c r="I5" s="31"/>
      <c r="J5" s="31"/>
      <c r="K5" s="31"/>
      <c r="L5" s="31"/>
      <c r="M5" s="31"/>
      <c r="N5" s="31"/>
      <c r="O5" s="31"/>
      <c r="P5" s="31"/>
      <c r="Q5" s="31"/>
      <c r="R5" s="31"/>
    </row>
    <row r="6" ht="31.05" customHeight="1" spans="1:18">
      <c r="A6" s="31"/>
      <c r="B6" s="31"/>
      <c r="C6" s="31"/>
      <c r="D6" s="31" t="s">
        <v>143</v>
      </c>
      <c r="E6" s="31" t="s">
        <v>444</v>
      </c>
      <c r="F6" s="31" t="s">
        <v>147</v>
      </c>
      <c r="G6" s="31" t="s">
        <v>445</v>
      </c>
      <c r="H6" s="31" t="s">
        <v>164</v>
      </c>
      <c r="I6" s="31" t="s">
        <v>165</v>
      </c>
      <c r="J6" s="31"/>
      <c r="K6" s="31" t="s">
        <v>395</v>
      </c>
      <c r="L6" s="31" t="s">
        <v>396</v>
      </c>
      <c r="M6" s="31" t="s">
        <v>397</v>
      </c>
      <c r="N6" s="31" t="s">
        <v>402</v>
      </c>
      <c r="O6" s="31" t="s">
        <v>398</v>
      </c>
      <c r="P6" s="31" t="s">
        <v>446</v>
      </c>
      <c r="Q6" s="31" t="s">
        <v>447</v>
      </c>
      <c r="R6" s="31" t="s">
        <v>403</v>
      </c>
    </row>
    <row r="7" s="42" customFormat="1" ht="16.35" customHeight="1" spans="1:18">
      <c r="A7" s="43" t="s">
        <v>448</v>
      </c>
      <c r="B7" s="43"/>
      <c r="C7" s="44">
        <f>SUM(D7:G7)</f>
        <v>218.18</v>
      </c>
      <c r="D7" s="44">
        <f>H7+I7</f>
        <v>218.18</v>
      </c>
      <c r="E7" s="44">
        <v>0</v>
      </c>
      <c r="F7" s="44">
        <v>0</v>
      </c>
      <c r="G7" s="44">
        <v>0</v>
      </c>
      <c r="H7" s="44">
        <v>178.18</v>
      </c>
      <c r="I7" s="44">
        <v>40</v>
      </c>
      <c r="J7" s="43"/>
      <c r="K7" s="43"/>
      <c r="L7" s="43"/>
      <c r="M7" s="43"/>
      <c r="N7" s="43"/>
      <c r="O7" s="43"/>
      <c r="P7" s="43"/>
      <c r="Q7" s="43"/>
      <c r="R7" s="43"/>
    </row>
    <row r="8" s="42" customFormat="1" ht="28" customHeight="1" spans="1:19">
      <c r="A8" s="45">
        <v>700005</v>
      </c>
      <c r="B8" s="46" t="s">
        <v>404</v>
      </c>
      <c r="C8" s="44">
        <f>C7</f>
        <v>218.18</v>
      </c>
      <c r="D8" s="44">
        <f>D7</f>
        <v>218.18</v>
      </c>
      <c r="E8" s="44"/>
      <c r="F8" s="44"/>
      <c r="G8" s="44"/>
      <c r="H8" s="44">
        <v>178.18</v>
      </c>
      <c r="I8" s="44">
        <v>40</v>
      </c>
      <c r="J8" s="47" t="s">
        <v>449</v>
      </c>
      <c r="K8" s="48" t="s">
        <v>406</v>
      </c>
      <c r="L8" s="49" t="s">
        <v>407</v>
      </c>
      <c r="M8" s="50" t="s">
        <v>450</v>
      </c>
      <c r="N8" s="51" t="s">
        <v>451</v>
      </c>
      <c r="O8" s="51" t="s">
        <v>452</v>
      </c>
      <c r="P8" s="52" t="s">
        <v>453</v>
      </c>
      <c r="Q8" s="52" t="s">
        <v>454</v>
      </c>
      <c r="R8" s="52" t="s">
        <v>455</v>
      </c>
      <c r="S8" s="58" t="s">
        <v>456</v>
      </c>
    </row>
    <row r="9" s="42" customFormat="1" ht="28" customHeight="1" spans="1:19">
      <c r="A9" s="35"/>
      <c r="B9" s="46"/>
      <c r="C9" s="44"/>
      <c r="D9" s="44"/>
      <c r="E9" s="44"/>
      <c r="F9" s="44"/>
      <c r="G9" s="44"/>
      <c r="H9" s="44"/>
      <c r="I9" s="44"/>
      <c r="J9" s="47"/>
      <c r="K9" s="53"/>
      <c r="L9" s="54"/>
      <c r="M9" s="50" t="s">
        <v>457</v>
      </c>
      <c r="N9" s="51" t="s">
        <v>451</v>
      </c>
      <c r="O9" s="51" t="s">
        <v>452</v>
      </c>
      <c r="P9" s="52" t="s">
        <v>453</v>
      </c>
      <c r="Q9" s="52" t="s">
        <v>454</v>
      </c>
      <c r="R9" s="52" t="s">
        <v>455</v>
      </c>
      <c r="S9" s="58" t="s">
        <v>456</v>
      </c>
    </row>
    <row r="10" s="42" customFormat="1" ht="28" customHeight="1" spans="1:19">
      <c r="A10" s="35"/>
      <c r="B10" s="46"/>
      <c r="C10" s="44"/>
      <c r="D10" s="44"/>
      <c r="E10" s="44"/>
      <c r="F10" s="44"/>
      <c r="G10" s="44"/>
      <c r="H10" s="44"/>
      <c r="I10" s="44"/>
      <c r="J10" s="47"/>
      <c r="K10" s="53"/>
      <c r="L10" s="54" t="s">
        <v>411</v>
      </c>
      <c r="M10" s="50" t="s">
        <v>423</v>
      </c>
      <c r="N10" s="51" t="s">
        <v>451</v>
      </c>
      <c r="O10" s="51" t="s">
        <v>458</v>
      </c>
      <c r="P10" s="52" t="s">
        <v>459</v>
      </c>
      <c r="Q10" s="52" t="s">
        <v>460</v>
      </c>
      <c r="R10" s="52" t="s">
        <v>461</v>
      </c>
      <c r="S10" s="58" t="s">
        <v>456</v>
      </c>
    </row>
    <row r="11" s="42" customFormat="1" ht="28" customHeight="1" spans="1:19">
      <c r="A11" s="35"/>
      <c r="B11" s="46"/>
      <c r="C11" s="44"/>
      <c r="D11" s="44"/>
      <c r="E11" s="44"/>
      <c r="F11" s="44"/>
      <c r="G11" s="44"/>
      <c r="H11" s="44"/>
      <c r="I11" s="44"/>
      <c r="J11" s="47"/>
      <c r="K11" s="53"/>
      <c r="L11" s="54" t="s">
        <v>414</v>
      </c>
      <c r="M11" s="50" t="s">
        <v>462</v>
      </c>
      <c r="N11" s="52" t="s">
        <v>451</v>
      </c>
      <c r="O11" s="52" t="s">
        <v>458</v>
      </c>
      <c r="P11" s="52" t="s">
        <v>421</v>
      </c>
      <c r="Q11" s="52" t="s">
        <v>463</v>
      </c>
      <c r="R11" s="52" t="s">
        <v>464</v>
      </c>
      <c r="S11" s="58" t="s">
        <v>452</v>
      </c>
    </row>
    <row r="12" s="42" customFormat="1" ht="28" customHeight="1" spans="1:19">
      <c r="A12" s="35"/>
      <c r="B12" s="46"/>
      <c r="C12" s="44"/>
      <c r="D12" s="44"/>
      <c r="E12" s="44"/>
      <c r="F12" s="44"/>
      <c r="G12" s="44"/>
      <c r="H12" s="44"/>
      <c r="I12" s="44"/>
      <c r="J12" s="47"/>
      <c r="K12" s="53" t="s">
        <v>417</v>
      </c>
      <c r="L12" s="54" t="s">
        <v>418</v>
      </c>
      <c r="M12" s="50" t="s">
        <v>465</v>
      </c>
      <c r="N12" s="51" t="s">
        <v>466</v>
      </c>
      <c r="O12" s="51" t="s">
        <v>467</v>
      </c>
      <c r="P12" s="52" t="s">
        <v>468</v>
      </c>
      <c r="Q12" s="52" t="s">
        <v>467</v>
      </c>
      <c r="R12" s="52" t="s">
        <v>469</v>
      </c>
      <c r="S12" s="58" t="s">
        <v>452</v>
      </c>
    </row>
    <row r="13" s="42" customFormat="1" ht="28" customHeight="1" spans="1:19">
      <c r="A13" s="35"/>
      <c r="B13" s="46"/>
      <c r="C13" s="44"/>
      <c r="D13" s="44"/>
      <c r="E13" s="44"/>
      <c r="F13" s="44"/>
      <c r="G13" s="44"/>
      <c r="H13" s="44"/>
      <c r="I13" s="44"/>
      <c r="J13" s="47"/>
      <c r="K13" s="53"/>
      <c r="L13" s="54" t="s">
        <v>422</v>
      </c>
      <c r="M13" s="50" t="s">
        <v>470</v>
      </c>
      <c r="N13" s="52" t="s">
        <v>466</v>
      </c>
      <c r="O13" s="52" t="s">
        <v>471</v>
      </c>
      <c r="P13" s="52" t="s">
        <v>468</v>
      </c>
      <c r="Q13" s="52" t="s">
        <v>472</v>
      </c>
      <c r="R13" s="52" t="s">
        <v>473</v>
      </c>
      <c r="S13" s="58" t="s">
        <v>452</v>
      </c>
    </row>
    <row r="14" s="42" customFormat="1" ht="28" customHeight="1" spans="1:19">
      <c r="A14" s="35"/>
      <c r="B14" s="46"/>
      <c r="C14" s="44"/>
      <c r="D14" s="44"/>
      <c r="E14" s="44"/>
      <c r="F14" s="44"/>
      <c r="G14" s="44"/>
      <c r="H14" s="44"/>
      <c r="I14" s="44"/>
      <c r="J14" s="47"/>
      <c r="K14" s="53"/>
      <c r="L14" s="54" t="s">
        <v>424</v>
      </c>
      <c r="M14" s="50" t="s">
        <v>425</v>
      </c>
      <c r="N14" s="52" t="s">
        <v>466</v>
      </c>
      <c r="O14" s="52" t="s">
        <v>474</v>
      </c>
      <c r="P14" s="52" t="s">
        <v>468</v>
      </c>
      <c r="Q14" s="52" t="s">
        <v>472</v>
      </c>
      <c r="R14" s="52" t="s">
        <v>475</v>
      </c>
      <c r="S14" s="58" t="s">
        <v>476</v>
      </c>
    </row>
    <row r="15" s="42" customFormat="1" ht="35" customHeight="1" spans="1:19">
      <c r="A15" s="35"/>
      <c r="B15" s="46"/>
      <c r="C15" s="44"/>
      <c r="D15" s="44"/>
      <c r="E15" s="44"/>
      <c r="F15" s="44"/>
      <c r="G15" s="44"/>
      <c r="H15" s="44"/>
      <c r="I15" s="44"/>
      <c r="J15" s="47"/>
      <c r="K15" s="53"/>
      <c r="L15" s="54" t="s">
        <v>426</v>
      </c>
      <c r="M15" s="50" t="s">
        <v>477</v>
      </c>
      <c r="N15" s="52" t="s">
        <v>466</v>
      </c>
      <c r="O15" s="55" t="s">
        <v>478</v>
      </c>
      <c r="P15" s="52" t="s">
        <v>468</v>
      </c>
      <c r="Q15" s="52" t="s">
        <v>479</v>
      </c>
      <c r="R15" s="52" t="s">
        <v>480</v>
      </c>
      <c r="S15" s="58" t="s">
        <v>476</v>
      </c>
    </row>
    <row r="16" s="42" customFormat="1" ht="39" customHeight="1" spans="1:19">
      <c r="A16" s="35"/>
      <c r="B16" s="46"/>
      <c r="C16" s="44"/>
      <c r="D16" s="44"/>
      <c r="E16" s="44"/>
      <c r="F16" s="44"/>
      <c r="G16" s="44"/>
      <c r="H16" s="44"/>
      <c r="I16" s="44"/>
      <c r="J16" s="47"/>
      <c r="K16" s="53" t="s">
        <v>427</v>
      </c>
      <c r="L16" s="54" t="s">
        <v>428</v>
      </c>
      <c r="M16" s="50" t="s">
        <v>481</v>
      </c>
      <c r="N16" s="52" t="s">
        <v>451</v>
      </c>
      <c r="O16" s="55" t="s">
        <v>482</v>
      </c>
      <c r="P16" s="52" t="s">
        <v>421</v>
      </c>
      <c r="Q16" s="52" t="s">
        <v>483</v>
      </c>
      <c r="R16" s="52" t="s">
        <v>484</v>
      </c>
      <c r="S16" s="56" t="s">
        <v>476</v>
      </c>
    </row>
    <row r="17" s="42" customFormat="1" ht="35" customHeight="1" spans="1:19">
      <c r="A17" s="35"/>
      <c r="B17" s="46"/>
      <c r="C17" s="44"/>
      <c r="D17" s="44"/>
      <c r="E17" s="44"/>
      <c r="F17" s="44"/>
      <c r="G17" s="44"/>
      <c r="H17" s="44"/>
      <c r="I17" s="44"/>
      <c r="J17" s="47"/>
      <c r="K17" s="53" t="s">
        <v>432</v>
      </c>
      <c r="L17" s="54" t="s">
        <v>433</v>
      </c>
      <c r="M17" s="50" t="s">
        <v>485</v>
      </c>
      <c r="N17" s="52" t="s">
        <v>486</v>
      </c>
      <c r="O17" s="52" t="s">
        <v>487</v>
      </c>
      <c r="P17" s="52" t="s">
        <v>437</v>
      </c>
      <c r="Q17" s="52" t="s">
        <v>488</v>
      </c>
      <c r="R17" s="52" t="s">
        <v>489</v>
      </c>
      <c r="S17" s="58" t="s">
        <v>490</v>
      </c>
    </row>
    <row r="18" s="42" customFormat="1" ht="35" customHeight="1" spans="1:19">
      <c r="A18" s="35"/>
      <c r="B18" s="46"/>
      <c r="C18" s="44"/>
      <c r="D18" s="44"/>
      <c r="E18" s="44"/>
      <c r="F18" s="44"/>
      <c r="G18" s="44"/>
      <c r="H18" s="44"/>
      <c r="I18" s="44"/>
      <c r="J18" s="47"/>
      <c r="K18" s="53"/>
      <c r="L18" s="54" t="s">
        <v>491</v>
      </c>
      <c r="M18" s="50" t="s">
        <v>492</v>
      </c>
      <c r="N18" s="52" t="s">
        <v>466</v>
      </c>
      <c r="O18" s="52" t="s">
        <v>493</v>
      </c>
      <c r="P18" s="52" t="s">
        <v>468</v>
      </c>
      <c r="Q18" s="52" t="s">
        <v>493</v>
      </c>
      <c r="R18" s="52" t="s">
        <v>494</v>
      </c>
      <c r="S18" s="58" t="s">
        <v>495</v>
      </c>
    </row>
    <row r="19" s="42" customFormat="1" ht="32" customHeight="1" spans="1:19">
      <c r="A19" s="35"/>
      <c r="B19" s="46"/>
      <c r="C19" s="44"/>
      <c r="D19" s="44"/>
      <c r="E19" s="44"/>
      <c r="F19" s="44"/>
      <c r="G19" s="44"/>
      <c r="H19" s="44"/>
      <c r="I19" s="44"/>
      <c r="J19" s="47"/>
      <c r="K19" s="53"/>
      <c r="L19" s="54" t="s">
        <v>496</v>
      </c>
      <c r="M19" s="50" t="s">
        <v>425</v>
      </c>
      <c r="N19" s="52" t="s">
        <v>466</v>
      </c>
      <c r="O19" s="52" t="s">
        <v>497</v>
      </c>
      <c r="P19" s="52" t="s">
        <v>468</v>
      </c>
      <c r="Q19" s="52" t="s">
        <v>472</v>
      </c>
      <c r="R19" s="52" t="s">
        <v>475</v>
      </c>
      <c r="S19" s="58" t="s">
        <v>476</v>
      </c>
    </row>
    <row r="20" spans="10:19">
      <c r="J20" s="56"/>
      <c r="K20" s="56"/>
      <c r="L20" s="56"/>
      <c r="M20" s="56"/>
      <c r="N20" s="56"/>
      <c r="O20" s="56"/>
      <c r="P20" s="56"/>
      <c r="Q20" s="56"/>
      <c r="R20" s="56"/>
      <c r="S20" s="56"/>
    </row>
    <row r="21" ht="16.5" customHeight="1" spans="10:19">
      <c r="J21" s="56"/>
      <c r="K21" s="56"/>
      <c r="L21" s="56"/>
      <c r="M21" s="56"/>
      <c r="N21" s="56"/>
      <c r="O21" s="56"/>
      <c r="P21" s="56"/>
      <c r="Q21" s="56"/>
      <c r="R21" s="56"/>
      <c r="S21" s="56"/>
    </row>
    <row r="22" spans="10:19">
      <c r="J22" s="56"/>
      <c r="K22" s="56"/>
      <c r="L22" s="56"/>
      <c r="M22" s="56"/>
      <c r="N22" s="56"/>
      <c r="O22" s="56"/>
      <c r="P22" s="56"/>
      <c r="Q22" s="56"/>
      <c r="R22" s="56"/>
      <c r="S22" s="56"/>
    </row>
    <row r="25" ht="16.5" customHeight="1"/>
  </sheetData>
  <mergeCells count="26">
    <mergeCell ref="A2:R2"/>
    <mergeCell ref="A3:P3"/>
    <mergeCell ref="Q3:R3"/>
    <mergeCell ref="C4:I4"/>
    <mergeCell ref="D5:G5"/>
    <mergeCell ref="H5:I5"/>
    <mergeCell ref="A7:B7"/>
    <mergeCell ref="A4:A6"/>
    <mergeCell ref="A8:A19"/>
    <mergeCell ref="B4:B6"/>
    <mergeCell ref="B8:B19"/>
    <mergeCell ref="C5:C6"/>
    <mergeCell ref="C8:C19"/>
    <mergeCell ref="D8:D19"/>
    <mergeCell ref="E8:E19"/>
    <mergeCell ref="F8:F19"/>
    <mergeCell ref="G8:G19"/>
    <mergeCell ref="H8:H19"/>
    <mergeCell ref="I8:I19"/>
    <mergeCell ref="J4:J6"/>
    <mergeCell ref="J8:J19"/>
    <mergeCell ref="K8:K11"/>
    <mergeCell ref="K12:K15"/>
    <mergeCell ref="K17:K19"/>
    <mergeCell ref="L8:L9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15" zoomScaleNormal="115" topLeftCell="B9" workbookViewId="0">
      <selection activeCell="B3" sqref="B3"/>
    </sheetView>
  </sheetViews>
  <sheetFormatPr defaultColWidth="8.33333333333333" defaultRowHeight="24" customHeight="1" outlineLevelCol="5"/>
  <cols>
    <col min="1" max="1" width="8.33333333333333" style="26"/>
    <col min="2" max="2" width="44.6666666666667" style="26" customWidth="1"/>
    <col min="3" max="3" width="17.6666666666667" style="26" customWidth="1"/>
    <col min="4" max="4" width="19.4444444444444" style="26" customWidth="1"/>
    <col min="5" max="5" width="13.8796296296296" style="26" customWidth="1"/>
    <col min="6" max="6" width="8.33333333333333" style="26"/>
    <col min="7" max="7" width="12.1111111111111" style="26" customWidth="1"/>
    <col min="8" max="8" width="10.1296296296296" style="26" customWidth="1"/>
    <col min="9" max="9" width="15" style="26" customWidth="1"/>
    <col min="10" max="257" width="8.33333333333333" style="26"/>
    <col min="258" max="258" width="38.5555555555556" style="26" customWidth="1"/>
    <col min="259" max="259" width="17.6666666666667" style="26" customWidth="1"/>
    <col min="260" max="260" width="19.4444444444444" style="26" customWidth="1"/>
    <col min="261" max="261" width="13.8796296296296" style="26" customWidth="1"/>
    <col min="262" max="513" width="8.33333333333333" style="26"/>
    <col min="514" max="514" width="38.5555555555556" style="26" customWidth="1"/>
    <col min="515" max="515" width="17.6666666666667" style="26" customWidth="1"/>
    <col min="516" max="516" width="19.4444444444444" style="26" customWidth="1"/>
    <col min="517" max="517" width="13.8796296296296" style="26" customWidth="1"/>
    <col min="518" max="769" width="8.33333333333333" style="26"/>
    <col min="770" max="770" width="38.5555555555556" style="26" customWidth="1"/>
    <col min="771" max="771" width="17.6666666666667" style="26" customWidth="1"/>
    <col min="772" max="772" width="19.4444444444444" style="26" customWidth="1"/>
    <col min="773" max="773" width="13.8796296296296" style="26" customWidth="1"/>
    <col min="774" max="1025" width="8.33333333333333" style="26"/>
    <col min="1026" max="1026" width="38.5555555555556" style="26" customWidth="1"/>
    <col min="1027" max="1027" width="17.6666666666667" style="26" customWidth="1"/>
    <col min="1028" max="1028" width="19.4444444444444" style="26" customWidth="1"/>
    <col min="1029" max="1029" width="13.8796296296296" style="26" customWidth="1"/>
    <col min="1030" max="1281" width="8.33333333333333" style="26"/>
    <col min="1282" max="1282" width="38.5555555555556" style="26" customWidth="1"/>
    <col min="1283" max="1283" width="17.6666666666667" style="26" customWidth="1"/>
    <col min="1284" max="1284" width="19.4444444444444" style="26" customWidth="1"/>
    <col min="1285" max="1285" width="13.8796296296296" style="26" customWidth="1"/>
    <col min="1286" max="1537" width="8.33333333333333" style="26"/>
    <col min="1538" max="1538" width="38.5555555555556" style="26" customWidth="1"/>
    <col min="1539" max="1539" width="17.6666666666667" style="26" customWidth="1"/>
    <col min="1540" max="1540" width="19.4444444444444" style="26" customWidth="1"/>
    <col min="1541" max="1541" width="13.8796296296296" style="26" customWidth="1"/>
    <col min="1542" max="1793" width="8.33333333333333" style="26"/>
    <col min="1794" max="1794" width="38.5555555555556" style="26" customWidth="1"/>
    <col min="1795" max="1795" width="17.6666666666667" style="26" customWidth="1"/>
    <col min="1796" max="1796" width="19.4444444444444" style="26" customWidth="1"/>
    <col min="1797" max="1797" width="13.8796296296296" style="26" customWidth="1"/>
    <col min="1798" max="2049" width="8.33333333333333" style="26"/>
    <col min="2050" max="2050" width="38.5555555555556" style="26" customWidth="1"/>
    <col min="2051" max="2051" width="17.6666666666667" style="26" customWidth="1"/>
    <col min="2052" max="2052" width="19.4444444444444" style="26" customWidth="1"/>
    <col min="2053" max="2053" width="13.8796296296296" style="26" customWidth="1"/>
    <col min="2054" max="2305" width="8.33333333333333" style="26"/>
    <col min="2306" max="2306" width="38.5555555555556" style="26" customWidth="1"/>
    <col min="2307" max="2307" width="17.6666666666667" style="26" customWidth="1"/>
    <col min="2308" max="2308" width="19.4444444444444" style="26" customWidth="1"/>
    <col min="2309" max="2309" width="13.8796296296296" style="26" customWidth="1"/>
    <col min="2310" max="2561" width="8.33333333333333" style="26"/>
    <col min="2562" max="2562" width="38.5555555555556" style="26" customWidth="1"/>
    <col min="2563" max="2563" width="17.6666666666667" style="26" customWidth="1"/>
    <col min="2564" max="2564" width="19.4444444444444" style="26" customWidth="1"/>
    <col min="2565" max="2565" width="13.8796296296296" style="26" customWidth="1"/>
    <col min="2566" max="2817" width="8.33333333333333" style="26"/>
    <col min="2818" max="2818" width="38.5555555555556" style="26" customWidth="1"/>
    <col min="2819" max="2819" width="17.6666666666667" style="26" customWidth="1"/>
    <col min="2820" max="2820" width="19.4444444444444" style="26" customWidth="1"/>
    <col min="2821" max="2821" width="13.8796296296296" style="26" customWidth="1"/>
    <col min="2822" max="3073" width="8.33333333333333" style="26"/>
    <col min="3074" max="3074" width="38.5555555555556" style="26" customWidth="1"/>
    <col min="3075" max="3075" width="17.6666666666667" style="26" customWidth="1"/>
    <col min="3076" max="3076" width="19.4444444444444" style="26" customWidth="1"/>
    <col min="3077" max="3077" width="13.8796296296296" style="26" customWidth="1"/>
    <col min="3078" max="3329" width="8.33333333333333" style="26"/>
    <col min="3330" max="3330" width="38.5555555555556" style="26" customWidth="1"/>
    <col min="3331" max="3331" width="17.6666666666667" style="26" customWidth="1"/>
    <col min="3332" max="3332" width="19.4444444444444" style="26" customWidth="1"/>
    <col min="3333" max="3333" width="13.8796296296296" style="26" customWidth="1"/>
    <col min="3334" max="3585" width="8.33333333333333" style="26"/>
    <col min="3586" max="3586" width="38.5555555555556" style="26" customWidth="1"/>
    <col min="3587" max="3587" width="17.6666666666667" style="26" customWidth="1"/>
    <col min="3588" max="3588" width="19.4444444444444" style="26" customWidth="1"/>
    <col min="3589" max="3589" width="13.8796296296296" style="26" customWidth="1"/>
    <col min="3590" max="3841" width="8.33333333333333" style="26"/>
    <col min="3842" max="3842" width="38.5555555555556" style="26" customWidth="1"/>
    <col min="3843" max="3843" width="17.6666666666667" style="26" customWidth="1"/>
    <col min="3844" max="3844" width="19.4444444444444" style="26" customWidth="1"/>
    <col min="3845" max="3845" width="13.8796296296296" style="26" customWidth="1"/>
    <col min="3846" max="4097" width="8.33333333333333" style="26"/>
    <col min="4098" max="4098" width="38.5555555555556" style="26" customWidth="1"/>
    <col min="4099" max="4099" width="17.6666666666667" style="26" customWidth="1"/>
    <col min="4100" max="4100" width="19.4444444444444" style="26" customWidth="1"/>
    <col min="4101" max="4101" width="13.8796296296296" style="26" customWidth="1"/>
    <col min="4102" max="4353" width="8.33333333333333" style="26"/>
    <col min="4354" max="4354" width="38.5555555555556" style="26" customWidth="1"/>
    <col min="4355" max="4355" width="17.6666666666667" style="26" customWidth="1"/>
    <col min="4356" max="4356" width="19.4444444444444" style="26" customWidth="1"/>
    <col min="4357" max="4357" width="13.8796296296296" style="26" customWidth="1"/>
    <col min="4358" max="4609" width="8.33333333333333" style="26"/>
    <col min="4610" max="4610" width="38.5555555555556" style="26" customWidth="1"/>
    <col min="4611" max="4611" width="17.6666666666667" style="26" customWidth="1"/>
    <col min="4612" max="4612" width="19.4444444444444" style="26" customWidth="1"/>
    <col min="4613" max="4613" width="13.8796296296296" style="26" customWidth="1"/>
    <col min="4614" max="4865" width="8.33333333333333" style="26"/>
    <col min="4866" max="4866" width="38.5555555555556" style="26" customWidth="1"/>
    <col min="4867" max="4867" width="17.6666666666667" style="26" customWidth="1"/>
    <col min="4868" max="4868" width="19.4444444444444" style="26" customWidth="1"/>
    <col min="4869" max="4869" width="13.8796296296296" style="26" customWidth="1"/>
    <col min="4870" max="5121" width="8.33333333333333" style="26"/>
    <col min="5122" max="5122" width="38.5555555555556" style="26" customWidth="1"/>
    <col min="5123" max="5123" width="17.6666666666667" style="26" customWidth="1"/>
    <col min="5124" max="5124" width="19.4444444444444" style="26" customWidth="1"/>
    <col min="5125" max="5125" width="13.8796296296296" style="26" customWidth="1"/>
    <col min="5126" max="5377" width="8.33333333333333" style="26"/>
    <col min="5378" max="5378" width="38.5555555555556" style="26" customWidth="1"/>
    <col min="5379" max="5379" width="17.6666666666667" style="26" customWidth="1"/>
    <col min="5380" max="5380" width="19.4444444444444" style="26" customWidth="1"/>
    <col min="5381" max="5381" width="13.8796296296296" style="26" customWidth="1"/>
    <col min="5382" max="5633" width="8.33333333333333" style="26"/>
    <col min="5634" max="5634" width="38.5555555555556" style="26" customWidth="1"/>
    <col min="5635" max="5635" width="17.6666666666667" style="26" customWidth="1"/>
    <col min="5636" max="5636" width="19.4444444444444" style="26" customWidth="1"/>
    <col min="5637" max="5637" width="13.8796296296296" style="26" customWidth="1"/>
    <col min="5638" max="5889" width="8.33333333333333" style="26"/>
    <col min="5890" max="5890" width="38.5555555555556" style="26" customWidth="1"/>
    <col min="5891" max="5891" width="17.6666666666667" style="26" customWidth="1"/>
    <col min="5892" max="5892" width="19.4444444444444" style="26" customWidth="1"/>
    <col min="5893" max="5893" width="13.8796296296296" style="26" customWidth="1"/>
    <col min="5894" max="6145" width="8.33333333333333" style="26"/>
    <col min="6146" max="6146" width="38.5555555555556" style="26" customWidth="1"/>
    <col min="6147" max="6147" width="17.6666666666667" style="26" customWidth="1"/>
    <col min="6148" max="6148" width="19.4444444444444" style="26" customWidth="1"/>
    <col min="6149" max="6149" width="13.8796296296296" style="26" customWidth="1"/>
    <col min="6150" max="6401" width="8.33333333333333" style="26"/>
    <col min="6402" max="6402" width="38.5555555555556" style="26" customWidth="1"/>
    <col min="6403" max="6403" width="17.6666666666667" style="26" customWidth="1"/>
    <col min="6404" max="6404" width="19.4444444444444" style="26" customWidth="1"/>
    <col min="6405" max="6405" width="13.8796296296296" style="26" customWidth="1"/>
    <col min="6406" max="6657" width="8.33333333333333" style="26"/>
    <col min="6658" max="6658" width="38.5555555555556" style="26" customWidth="1"/>
    <col min="6659" max="6659" width="17.6666666666667" style="26" customWidth="1"/>
    <col min="6660" max="6660" width="19.4444444444444" style="26" customWidth="1"/>
    <col min="6661" max="6661" width="13.8796296296296" style="26" customWidth="1"/>
    <col min="6662" max="6913" width="8.33333333333333" style="26"/>
    <col min="6914" max="6914" width="38.5555555555556" style="26" customWidth="1"/>
    <col min="6915" max="6915" width="17.6666666666667" style="26" customWidth="1"/>
    <col min="6916" max="6916" width="19.4444444444444" style="26" customWidth="1"/>
    <col min="6917" max="6917" width="13.8796296296296" style="26" customWidth="1"/>
    <col min="6918" max="7169" width="8.33333333333333" style="26"/>
    <col min="7170" max="7170" width="38.5555555555556" style="26" customWidth="1"/>
    <col min="7171" max="7171" width="17.6666666666667" style="26" customWidth="1"/>
    <col min="7172" max="7172" width="19.4444444444444" style="26" customWidth="1"/>
    <col min="7173" max="7173" width="13.8796296296296" style="26" customWidth="1"/>
    <col min="7174" max="7425" width="8.33333333333333" style="26"/>
    <col min="7426" max="7426" width="38.5555555555556" style="26" customWidth="1"/>
    <col min="7427" max="7427" width="17.6666666666667" style="26" customWidth="1"/>
    <col min="7428" max="7428" width="19.4444444444444" style="26" customWidth="1"/>
    <col min="7429" max="7429" width="13.8796296296296" style="26" customWidth="1"/>
    <col min="7430" max="7681" width="8.33333333333333" style="26"/>
    <col min="7682" max="7682" width="38.5555555555556" style="26" customWidth="1"/>
    <col min="7683" max="7683" width="17.6666666666667" style="26" customWidth="1"/>
    <col min="7684" max="7684" width="19.4444444444444" style="26" customWidth="1"/>
    <col min="7685" max="7685" width="13.8796296296296" style="26" customWidth="1"/>
    <col min="7686" max="7937" width="8.33333333333333" style="26"/>
    <col min="7938" max="7938" width="38.5555555555556" style="26" customWidth="1"/>
    <col min="7939" max="7939" width="17.6666666666667" style="26" customWidth="1"/>
    <col min="7940" max="7940" width="19.4444444444444" style="26" customWidth="1"/>
    <col min="7941" max="7941" width="13.8796296296296" style="26" customWidth="1"/>
    <col min="7942" max="8193" width="8.33333333333333" style="26"/>
    <col min="8194" max="8194" width="38.5555555555556" style="26" customWidth="1"/>
    <col min="8195" max="8195" width="17.6666666666667" style="26" customWidth="1"/>
    <col min="8196" max="8196" width="19.4444444444444" style="26" customWidth="1"/>
    <col min="8197" max="8197" width="13.8796296296296" style="26" customWidth="1"/>
    <col min="8198" max="8449" width="8.33333333333333" style="26"/>
    <col min="8450" max="8450" width="38.5555555555556" style="26" customWidth="1"/>
    <col min="8451" max="8451" width="17.6666666666667" style="26" customWidth="1"/>
    <col min="8452" max="8452" width="19.4444444444444" style="26" customWidth="1"/>
    <col min="8453" max="8453" width="13.8796296296296" style="26" customWidth="1"/>
    <col min="8454" max="8705" width="8.33333333333333" style="26"/>
    <col min="8706" max="8706" width="38.5555555555556" style="26" customWidth="1"/>
    <col min="8707" max="8707" width="17.6666666666667" style="26" customWidth="1"/>
    <col min="8708" max="8708" width="19.4444444444444" style="26" customWidth="1"/>
    <col min="8709" max="8709" width="13.8796296296296" style="26" customWidth="1"/>
    <col min="8710" max="8961" width="8.33333333333333" style="26"/>
    <col min="8962" max="8962" width="38.5555555555556" style="26" customWidth="1"/>
    <col min="8963" max="8963" width="17.6666666666667" style="26" customWidth="1"/>
    <col min="8964" max="8964" width="19.4444444444444" style="26" customWidth="1"/>
    <col min="8965" max="8965" width="13.8796296296296" style="26" customWidth="1"/>
    <col min="8966" max="9217" width="8.33333333333333" style="26"/>
    <col min="9218" max="9218" width="38.5555555555556" style="26" customWidth="1"/>
    <col min="9219" max="9219" width="17.6666666666667" style="26" customWidth="1"/>
    <col min="9220" max="9220" width="19.4444444444444" style="26" customWidth="1"/>
    <col min="9221" max="9221" width="13.8796296296296" style="26" customWidth="1"/>
    <col min="9222" max="9473" width="8.33333333333333" style="26"/>
    <col min="9474" max="9474" width="38.5555555555556" style="26" customWidth="1"/>
    <col min="9475" max="9475" width="17.6666666666667" style="26" customWidth="1"/>
    <col min="9476" max="9476" width="19.4444444444444" style="26" customWidth="1"/>
    <col min="9477" max="9477" width="13.8796296296296" style="26" customWidth="1"/>
    <col min="9478" max="9729" width="8.33333333333333" style="26"/>
    <col min="9730" max="9730" width="38.5555555555556" style="26" customWidth="1"/>
    <col min="9731" max="9731" width="17.6666666666667" style="26" customWidth="1"/>
    <col min="9732" max="9732" width="19.4444444444444" style="26" customWidth="1"/>
    <col min="9733" max="9733" width="13.8796296296296" style="26" customWidth="1"/>
    <col min="9734" max="9985" width="8.33333333333333" style="26"/>
    <col min="9986" max="9986" width="38.5555555555556" style="26" customWidth="1"/>
    <col min="9987" max="9987" width="17.6666666666667" style="26" customWidth="1"/>
    <col min="9988" max="9988" width="19.4444444444444" style="26" customWidth="1"/>
    <col min="9989" max="9989" width="13.8796296296296" style="26" customWidth="1"/>
    <col min="9990" max="10241" width="8.33333333333333" style="26"/>
    <col min="10242" max="10242" width="38.5555555555556" style="26" customWidth="1"/>
    <col min="10243" max="10243" width="17.6666666666667" style="26" customWidth="1"/>
    <col min="10244" max="10244" width="19.4444444444444" style="26" customWidth="1"/>
    <col min="10245" max="10245" width="13.8796296296296" style="26" customWidth="1"/>
    <col min="10246" max="10497" width="8.33333333333333" style="26"/>
    <col min="10498" max="10498" width="38.5555555555556" style="26" customWidth="1"/>
    <col min="10499" max="10499" width="17.6666666666667" style="26" customWidth="1"/>
    <col min="10500" max="10500" width="19.4444444444444" style="26" customWidth="1"/>
    <col min="10501" max="10501" width="13.8796296296296" style="26" customWidth="1"/>
    <col min="10502" max="10753" width="8.33333333333333" style="26"/>
    <col min="10754" max="10754" width="38.5555555555556" style="26" customWidth="1"/>
    <col min="10755" max="10755" width="17.6666666666667" style="26" customWidth="1"/>
    <col min="10756" max="10756" width="19.4444444444444" style="26" customWidth="1"/>
    <col min="10757" max="10757" width="13.8796296296296" style="26" customWidth="1"/>
    <col min="10758" max="11009" width="8.33333333333333" style="26"/>
    <col min="11010" max="11010" width="38.5555555555556" style="26" customWidth="1"/>
    <col min="11011" max="11011" width="17.6666666666667" style="26" customWidth="1"/>
    <col min="11012" max="11012" width="19.4444444444444" style="26" customWidth="1"/>
    <col min="11013" max="11013" width="13.8796296296296" style="26" customWidth="1"/>
    <col min="11014" max="11265" width="8.33333333333333" style="26"/>
    <col min="11266" max="11266" width="38.5555555555556" style="26" customWidth="1"/>
    <col min="11267" max="11267" width="17.6666666666667" style="26" customWidth="1"/>
    <col min="11268" max="11268" width="19.4444444444444" style="26" customWidth="1"/>
    <col min="11269" max="11269" width="13.8796296296296" style="26" customWidth="1"/>
    <col min="11270" max="11521" width="8.33333333333333" style="26"/>
    <col min="11522" max="11522" width="38.5555555555556" style="26" customWidth="1"/>
    <col min="11523" max="11523" width="17.6666666666667" style="26" customWidth="1"/>
    <col min="11524" max="11524" width="19.4444444444444" style="26" customWidth="1"/>
    <col min="11525" max="11525" width="13.8796296296296" style="26" customWidth="1"/>
    <col min="11526" max="11777" width="8.33333333333333" style="26"/>
    <col min="11778" max="11778" width="38.5555555555556" style="26" customWidth="1"/>
    <col min="11779" max="11779" width="17.6666666666667" style="26" customWidth="1"/>
    <col min="11780" max="11780" width="19.4444444444444" style="26" customWidth="1"/>
    <col min="11781" max="11781" width="13.8796296296296" style="26" customWidth="1"/>
    <col min="11782" max="12033" width="8.33333333333333" style="26"/>
    <col min="12034" max="12034" width="38.5555555555556" style="26" customWidth="1"/>
    <col min="12035" max="12035" width="17.6666666666667" style="26" customWidth="1"/>
    <col min="12036" max="12036" width="19.4444444444444" style="26" customWidth="1"/>
    <col min="12037" max="12037" width="13.8796296296296" style="26" customWidth="1"/>
    <col min="12038" max="12289" width="8.33333333333333" style="26"/>
    <col min="12290" max="12290" width="38.5555555555556" style="26" customWidth="1"/>
    <col min="12291" max="12291" width="17.6666666666667" style="26" customWidth="1"/>
    <col min="12292" max="12292" width="19.4444444444444" style="26" customWidth="1"/>
    <col min="12293" max="12293" width="13.8796296296296" style="26" customWidth="1"/>
    <col min="12294" max="12545" width="8.33333333333333" style="26"/>
    <col min="12546" max="12546" width="38.5555555555556" style="26" customWidth="1"/>
    <col min="12547" max="12547" width="17.6666666666667" style="26" customWidth="1"/>
    <col min="12548" max="12548" width="19.4444444444444" style="26" customWidth="1"/>
    <col min="12549" max="12549" width="13.8796296296296" style="26" customWidth="1"/>
    <col min="12550" max="12801" width="8.33333333333333" style="26"/>
    <col min="12802" max="12802" width="38.5555555555556" style="26" customWidth="1"/>
    <col min="12803" max="12803" width="17.6666666666667" style="26" customWidth="1"/>
    <col min="12804" max="12804" width="19.4444444444444" style="26" customWidth="1"/>
    <col min="12805" max="12805" width="13.8796296296296" style="26" customWidth="1"/>
    <col min="12806" max="13057" width="8.33333333333333" style="26"/>
    <col min="13058" max="13058" width="38.5555555555556" style="26" customWidth="1"/>
    <col min="13059" max="13059" width="17.6666666666667" style="26" customWidth="1"/>
    <col min="13060" max="13060" width="19.4444444444444" style="26" customWidth="1"/>
    <col min="13061" max="13061" width="13.8796296296296" style="26" customWidth="1"/>
    <col min="13062" max="13313" width="8.33333333333333" style="26"/>
    <col min="13314" max="13314" width="38.5555555555556" style="26" customWidth="1"/>
    <col min="13315" max="13315" width="17.6666666666667" style="26" customWidth="1"/>
    <col min="13316" max="13316" width="19.4444444444444" style="26" customWidth="1"/>
    <col min="13317" max="13317" width="13.8796296296296" style="26" customWidth="1"/>
    <col min="13318" max="13569" width="8.33333333333333" style="26"/>
    <col min="13570" max="13570" width="38.5555555555556" style="26" customWidth="1"/>
    <col min="13571" max="13571" width="17.6666666666667" style="26" customWidth="1"/>
    <col min="13572" max="13572" width="19.4444444444444" style="26" customWidth="1"/>
    <col min="13573" max="13573" width="13.8796296296296" style="26" customWidth="1"/>
    <col min="13574" max="13825" width="8.33333333333333" style="26"/>
    <col min="13826" max="13826" width="38.5555555555556" style="26" customWidth="1"/>
    <col min="13827" max="13827" width="17.6666666666667" style="26" customWidth="1"/>
    <col min="13828" max="13828" width="19.4444444444444" style="26" customWidth="1"/>
    <col min="13829" max="13829" width="13.8796296296296" style="26" customWidth="1"/>
    <col min="13830" max="14081" width="8.33333333333333" style="26"/>
    <col min="14082" max="14082" width="38.5555555555556" style="26" customWidth="1"/>
    <col min="14083" max="14083" width="17.6666666666667" style="26" customWidth="1"/>
    <col min="14084" max="14084" width="19.4444444444444" style="26" customWidth="1"/>
    <col min="14085" max="14085" width="13.8796296296296" style="26" customWidth="1"/>
    <col min="14086" max="14337" width="8.33333333333333" style="26"/>
    <col min="14338" max="14338" width="38.5555555555556" style="26" customWidth="1"/>
    <col min="14339" max="14339" width="17.6666666666667" style="26" customWidth="1"/>
    <col min="14340" max="14340" width="19.4444444444444" style="26" customWidth="1"/>
    <col min="14341" max="14341" width="13.8796296296296" style="26" customWidth="1"/>
    <col min="14342" max="14593" width="8.33333333333333" style="26"/>
    <col min="14594" max="14594" width="38.5555555555556" style="26" customWidth="1"/>
    <col min="14595" max="14595" width="17.6666666666667" style="26" customWidth="1"/>
    <col min="14596" max="14596" width="19.4444444444444" style="26" customWidth="1"/>
    <col min="14597" max="14597" width="13.8796296296296" style="26" customWidth="1"/>
    <col min="14598" max="14849" width="8.33333333333333" style="26"/>
    <col min="14850" max="14850" width="38.5555555555556" style="26" customWidth="1"/>
    <col min="14851" max="14851" width="17.6666666666667" style="26" customWidth="1"/>
    <col min="14852" max="14852" width="19.4444444444444" style="26" customWidth="1"/>
    <col min="14853" max="14853" width="13.8796296296296" style="26" customWidth="1"/>
    <col min="14854" max="15105" width="8.33333333333333" style="26"/>
    <col min="15106" max="15106" width="38.5555555555556" style="26" customWidth="1"/>
    <col min="15107" max="15107" width="17.6666666666667" style="26" customWidth="1"/>
    <col min="15108" max="15108" width="19.4444444444444" style="26" customWidth="1"/>
    <col min="15109" max="15109" width="13.8796296296296" style="26" customWidth="1"/>
    <col min="15110" max="15361" width="8.33333333333333" style="26"/>
    <col min="15362" max="15362" width="38.5555555555556" style="26" customWidth="1"/>
    <col min="15363" max="15363" width="17.6666666666667" style="26" customWidth="1"/>
    <col min="15364" max="15364" width="19.4444444444444" style="26" customWidth="1"/>
    <col min="15365" max="15365" width="13.8796296296296" style="26" customWidth="1"/>
    <col min="15366" max="15617" width="8.33333333333333" style="26"/>
    <col min="15618" max="15618" width="38.5555555555556" style="26" customWidth="1"/>
    <col min="15619" max="15619" width="17.6666666666667" style="26" customWidth="1"/>
    <col min="15620" max="15620" width="19.4444444444444" style="26" customWidth="1"/>
    <col min="15621" max="15621" width="13.8796296296296" style="26" customWidth="1"/>
    <col min="15622" max="15873" width="8.33333333333333" style="26"/>
    <col min="15874" max="15874" width="38.5555555555556" style="26" customWidth="1"/>
    <col min="15875" max="15875" width="17.6666666666667" style="26" customWidth="1"/>
    <col min="15876" max="15876" width="19.4444444444444" style="26" customWidth="1"/>
    <col min="15877" max="15877" width="13.8796296296296" style="26" customWidth="1"/>
    <col min="15878" max="16129" width="8.33333333333333" style="26"/>
    <col min="16130" max="16130" width="38.5555555555556" style="26" customWidth="1"/>
    <col min="16131" max="16131" width="17.6666666666667" style="26" customWidth="1"/>
    <col min="16132" max="16132" width="19.4444444444444" style="26" customWidth="1"/>
    <col min="16133" max="16133" width="13.8796296296296" style="26" customWidth="1"/>
    <col min="16134" max="16384" width="8.33333333333333" style="26"/>
  </cols>
  <sheetData>
    <row r="1" customHeight="1" spans="5:5">
      <c r="E1" s="23" t="s">
        <v>498</v>
      </c>
    </row>
    <row r="2" ht="46.95" customHeight="1" spans="2:5">
      <c r="B2" s="27" t="s">
        <v>499</v>
      </c>
      <c r="C2" s="27"/>
      <c r="D2" s="27"/>
      <c r="E2" s="27"/>
    </row>
    <row r="3" ht="25.05" customHeight="1" spans="2:6">
      <c r="B3" s="28" t="s">
        <v>500</v>
      </c>
      <c r="C3" s="29"/>
      <c r="D3" s="29"/>
      <c r="E3" s="30" t="s">
        <v>35</v>
      </c>
      <c r="F3" s="30"/>
    </row>
    <row r="4" customHeight="1" spans="2:5">
      <c r="B4" s="31" t="s">
        <v>501</v>
      </c>
      <c r="C4" s="31" t="s">
        <v>502</v>
      </c>
      <c r="D4" s="31" t="s">
        <v>503</v>
      </c>
      <c r="E4" s="31" t="s">
        <v>504</v>
      </c>
    </row>
    <row r="5" s="25" customFormat="1" customHeight="1" spans="2:5">
      <c r="B5" s="32" t="s">
        <v>505</v>
      </c>
      <c r="C5" s="32"/>
      <c r="D5" s="32"/>
      <c r="E5" s="32"/>
    </row>
    <row r="6" s="25" customFormat="1" customHeight="1" spans="2:5">
      <c r="B6" s="32" t="s">
        <v>506</v>
      </c>
      <c r="C6" s="33">
        <v>1</v>
      </c>
      <c r="D6" s="32"/>
      <c r="E6" s="32">
        <v>18.12</v>
      </c>
    </row>
    <row r="7" s="25" customFormat="1" customHeight="1" spans="2:5">
      <c r="B7" s="34" t="s">
        <v>507</v>
      </c>
      <c r="C7" s="33">
        <v>2</v>
      </c>
      <c r="D7" s="32"/>
      <c r="E7" s="32">
        <v>18.12</v>
      </c>
    </row>
    <row r="8" customHeight="1" spans="2:5">
      <c r="B8" s="35" t="s">
        <v>508</v>
      </c>
      <c r="C8" s="33">
        <v>3</v>
      </c>
      <c r="D8" s="36"/>
      <c r="E8" s="36"/>
    </row>
    <row r="9" customHeight="1" spans="2:5">
      <c r="B9" s="35" t="s">
        <v>509</v>
      </c>
      <c r="C9" s="33">
        <v>4</v>
      </c>
      <c r="D9" s="36"/>
      <c r="E9" s="36"/>
    </row>
    <row r="10" customHeight="1" spans="2:5">
      <c r="B10" s="35" t="s">
        <v>510</v>
      </c>
      <c r="C10" s="33">
        <v>5</v>
      </c>
      <c r="D10" s="36">
        <v>24</v>
      </c>
      <c r="E10" s="36">
        <v>8.66</v>
      </c>
    </row>
    <row r="11" customHeight="1" spans="2:5">
      <c r="B11" s="35" t="s">
        <v>511</v>
      </c>
      <c r="C11" s="33">
        <v>6</v>
      </c>
      <c r="D11" s="36"/>
      <c r="E11" s="36"/>
    </row>
    <row r="12" customHeight="1" spans="2:5">
      <c r="B12" s="35" t="s">
        <v>512</v>
      </c>
      <c r="C12" s="33">
        <v>7</v>
      </c>
      <c r="D12" s="36"/>
      <c r="E12" s="36"/>
    </row>
    <row r="13" customHeight="1" spans="2:5">
      <c r="B13" s="35" t="s">
        <v>513</v>
      </c>
      <c r="C13" s="33">
        <v>8</v>
      </c>
      <c r="D13" s="36"/>
      <c r="E13" s="36"/>
    </row>
    <row r="14" customHeight="1" spans="2:5">
      <c r="B14" s="35" t="s">
        <v>514</v>
      </c>
      <c r="C14" s="33">
        <v>9</v>
      </c>
      <c r="D14" s="36"/>
      <c r="E14" s="36"/>
    </row>
    <row r="15" customHeight="1" spans="2:5">
      <c r="B15" s="35" t="s">
        <v>515</v>
      </c>
      <c r="C15" s="33">
        <v>10</v>
      </c>
      <c r="D15" s="36"/>
      <c r="E15" s="36"/>
    </row>
    <row r="16" customHeight="1" spans="2:5">
      <c r="B16" s="35" t="s">
        <v>516</v>
      </c>
      <c r="C16" s="33">
        <v>11</v>
      </c>
      <c r="D16" s="36"/>
      <c r="E16" s="36"/>
    </row>
    <row r="17" customHeight="1" spans="2:5">
      <c r="B17" s="35" t="s">
        <v>517</v>
      </c>
      <c r="C17" s="33">
        <v>12</v>
      </c>
      <c r="D17" s="36"/>
      <c r="E17" s="36"/>
    </row>
    <row r="18" customHeight="1" spans="2:5">
      <c r="B18" s="35" t="s">
        <v>518</v>
      </c>
      <c r="C18" s="33">
        <v>13</v>
      </c>
      <c r="D18" s="36">
        <v>81</v>
      </c>
      <c r="E18" s="36">
        <v>9.46</v>
      </c>
    </row>
    <row r="19" customHeight="1" spans="2:5">
      <c r="B19" s="37" t="s">
        <v>519</v>
      </c>
      <c r="C19" s="38">
        <v>14</v>
      </c>
      <c r="D19" s="36"/>
      <c r="E19" s="36"/>
    </row>
    <row r="20" customHeight="1" spans="2:5">
      <c r="B20" s="39" t="s">
        <v>520</v>
      </c>
      <c r="C20" s="40">
        <v>15</v>
      </c>
      <c r="D20" s="41"/>
      <c r="E20" s="41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4"/>
  <sheetViews>
    <sheetView workbookViewId="0">
      <selection activeCell="T6" sqref="T6:T7"/>
    </sheetView>
  </sheetViews>
  <sheetFormatPr defaultColWidth="9.77777777777778" defaultRowHeight="14.4"/>
  <cols>
    <col min="1" max="1" width="5.75" style="2" customWidth="1"/>
    <col min="2" max="2" width="4.25" style="2" customWidth="1"/>
    <col min="3" max="3" width="4.12962962962963" style="2" customWidth="1"/>
    <col min="4" max="4" width="7.12962962962963" style="2" customWidth="1"/>
    <col min="5" max="5" width="15.8796296296296" style="2" customWidth="1"/>
    <col min="6" max="6" width="16.8796296296296" style="2" customWidth="1"/>
    <col min="7" max="7" width="14.5" style="4" customWidth="1"/>
    <col min="8" max="8" width="29.6296296296296" style="2" customWidth="1"/>
    <col min="9" max="10" width="11.3796296296296" style="2" customWidth="1"/>
    <col min="11" max="11" width="7.5" style="5" customWidth="1"/>
    <col min="12" max="12" width="6.62962962962963" style="5" customWidth="1"/>
    <col min="13" max="13" width="8.87962962962963" style="5" customWidth="1"/>
    <col min="14" max="14" width="8.5" style="2" customWidth="1"/>
    <col min="15" max="15" width="8.75" style="2" customWidth="1"/>
    <col min="16" max="16" width="9.5" style="2" customWidth="1"/>
    <col min="17" max="17" width="9.12962962962963" style="2" customWidth="1"/>
    <col min="18" max="20" width="9.75" style="2" customWidth="1"/>
    <col min="21" max="23" width="8.75" style="2" customWidth="1"/>
    <col min="24" max="29" width="4.87962962962963" style="2" customWidth="1"/>
    <col min="30" max="30" width="10.3796296296296" style="2" customWidth="1"/>
    <col min="31" max="32" width="9.77777777777778" style="2" customWidth="1"/>
    <col min="33" max="16384" width="9.77777777777778" style="2"/>
  </cols>
  <sheetData>
    <row r="1" ht="16.35" customHeight="1" spans="1:30">
      <c r="A1" s="6"/>
      <c r="AD1" s="23" t="s">
        <v>521</v>
      </c>
    </row>
    <row r="2" ht="43.95" customHeight="1" spans="1:30">
      <c r="A2" s="7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ht="21.6" customHeight="1" spans="1:30">
      <c r="A3" s="8" t="s">
        <v>522</v>
      </c>
      <c r="B3" s="8"/>
      <c r="C3" s="8"/>
      <c r="D3" s="8"/>
      <c r="E3" s="8"/>
      <c r="F3" s="8"/>
      <c r="G3" s="8"/>
      <c r="H3" s="8"/>
      <c r="I3" s="8"/>
      <c r="J3" s="8"/>
      <c r="K3" s="17"/>
      <c r="L3" s="17"/>
      <c r="M3" s="17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24" t="s">
        <v>35</v>
      </c>
      <c r="AC4" s="24"/>
      <c r="AD4" s="24"/>
    </row>
    <row r="5" s="1" customFormat="1" ht="34.5" customHeight="1" spans="1:30">
      <c r="A5" s="9" t="s">
        <v>161</v>
      </c>
      <c r="B5" s="9"/>
      <c r="C5" s="9"/>
      <c r="D5" s="9" t="s">
        <v>210</v>
      </c>
      <c r="E5" s="9" t="s">
        <v>356</v>
      </c>
      <c r="F5" s="9" t="s">
        <v>523</v>
      </c>
      <c r="G5" s="9" t="s">
        <v>524</v>
      </c>
      <c r="H5" s="9" t="s">
        <v>525</v>
      </c>
      <c r="I5" s="9" t="s">
        <v>526</v>
      </c>
      <c r="J5" s="9" t="s">
        <v>527</v>
      </c>
      <c r="K5" s="9" t="s">
        <v>528</v>
      </c>
      <c r="L5" s="9" t="s">
        <v>529</v>
      </c>
      <c r="M5" s="9" t="s">
        <v>530</v>
      </c>
      <c r="N5" s="9" t="s">
        <v>531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 t="s">
        <v>403</v>
      </c>
    </row>
    <row r="6" s="1" customFormat="1" ht="35.4" customHeight="1" spans="1:30">
      <c r="A6" s="9" t="s">
        <v>169</v>
      </c>
      <c r="B6" s="9" t="s">
        <v>170</v>
      </c>
      <c r="C6" s="9" t="s">
        <v>171</v>
      </c>
      <c r="D6" s="9"/>
      <c r="E6" s="9"/>
      <c r="F6" s="9"/>
      <c r="G6" s="9"/>
      <c r="H6" s="9"/>
      <c r="I6" s="9"/>
      <c r="J6" s="9"/>
      <c r="K6" s="9"/>
      <c r="L6" s="9"/>
      <c r="M6" s="9"/>
      <c r="N6" s="9" t="s">
        <v>311</v>
      </c>
      <c r="O6" s="9" t="s">
        <v>532</v>
      </c>
      <c r="P6" s="9"/>
      <c r="Q6" s="9"/>
      <c r="R6" s="9" t="s">
        <v>444</v>
      </c>
      <c r="S6" s="9" t="s">
        <v>145</v>
      </c>
      <c r="T6" s="9" t="s">
        <v>533</v>
      </c>
      <c r="U6" s="9" t="s">
        <v>534</v>
      </c>
      <c r="V6" s="9"/>
      <c r="W6" s="9"/>
      <c r="X6" s="9" t="s">
        <v>149</v>
      </c>
      <c r="Y6" s="9" t="s">
        <v>150</v>
      </c>
      <c r="Z6" s="9" t="s">
        <v>151</v>
      </c>
      <c r="AA6" s="9" t="s">
        <v>152</v>
      </c>
      <c r="AB6" s="9" t="s">
        <v>153</v>
      </c>
      <c r="AC6" s="9" t="s">
        <v>132</v>
      </c>
      <c r="AD6" s="9"/>
    </row>
    <row r="7" s="1" customFormat="1" ht="54" spans="1:30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 t="s">
        <v>535</v>
      </c>
      <c r="P7" s="9" t="s">
        <v>384</v>
      </c>
      <c r="Q7" s="9" t="s">
        <v>251</v>
      </c>
      <c r="R7" s="9"/>
      <c r="S7" s="9"/>
      <c r="T7" s="9"/>
      <c r="U7" s="9" t="s">
        <v>155</v>
      </c>
      <c r="V7" s="9" t="s">
        <v>156</v>
      </c>
      <c r="W7" s="9" t="s">
        <v>157</v>
      </c>
      <c r="X7" s="9"/>
      <c r="Y7" s="9"/>
      <c r="Z7" s="9"/>
      <c r="AA7" s="9"/>
      <c r="AB7" s="9"/>
      <c r="AC7" s="9"/>
      <c r="AD7" s="9"/>
    </row>
    <row r="8" s="2" customFormat="1" ht="28.5" customHeight="1" spans="1:30">
      <c r="A8" s="10"/>
      <c r="B8" s="10"/>
      <c r="C8" s="11"/>
      <c r="D8" s="11"/>
      <c r="E8" s="9" t="s">
        <v>140</v>
      </c>
      <c r="F8" s="11"/>
      <c r="G8" s="11"/>
      <c r="H8" s="11"/>
      <c r="I8" s="11"/>
      <c r="J8" s="11"/>
      <c r="K8" s="9"/>
      <c r="L8" s="9"/>
      <c r="M8" s="9">
        <v>59.67</v>
      </c>
      <c r="N8" s="11">
        <v>59.67</v>
      </c>
      <c r="O8" s="11">
        <v>59.67</v>
      </c>
      <c r="P8" s="11">
        <v>59.67</v>
      </c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11"/>
    </row>
    <row r="9" s="3" customFormat="1" ht="28.5" customHeight="1" spans="1:30">
      <c r="A9" s="12" t="s">
        <v>172</v>
      </c>
      <c r="B9" s="12" t="s">
        <v>228</v>
      </c>
      <c r="C9" s="12" t="s">
        <v>229</v>
      </c>
      <c r="D9" s="13">
        <v>700005</v>
      </c>
      <c r="E9" s="13" t="s">
        <v>3</v>
      </c>
      <c r="F9" s="14" t="s">
        <v>536</v>
      </c>
      <c r="G9" s="15" t="s">
        <v>537</v>
      </c>
      <c r="H9" s="13" t="s">
        <v>538</v>
      </c>
      <c r="I9" s="14" t="s">
        <v>539</v>
      </c>
      <c r="J9" s="14" t="s">
        <v>540</v>
      </c>
      <c r="K9" s="14">
        <v>1</v>
      </c>
      <c r="L9" s="14" t="s">
        <v>541</v>
      </c>
      <c r="M9" s="18">
        <v>0.25</v>
      </c>
      <c r="N9" s="18">
        <v>0.25</v>
      </c>
      <c r="O9" s="18">
        <v>0.25</v>
      </c>
      <c r="P9" s="18">
        <v>0.25</v>
      </c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13"/>
    </row>
    <row r="10" s="3" customFormat="1" ht="28.5" customHeight="1" spans="1:30">
      <c r="A10" s="12" t="s">
        <v>172</v>
      </c>
      <c r="B10" s="12" t="s">
        <v>228</v>
      </c>
      <c r="C10" s="12" t="s">
        <v>229</v>
      </c>
      <c r="D10" s="13">
        <v>700005</v>
      </c>
      <c r="E10" s="13" t="s">
        <v>3</v>
      </c>
      <c r="F10" s="14" t="s">
        <v>536</v>
      </c>
      <c r="G10" s="15" t="s">
        <v>542</v>
      </c>
      <c r="H10" s="16" t="s">
        <v>543</v>
      </c>
      <c r="I10" s="14" t="s">
        <v>539</v>
      </c>
      <c r="J10" s="14" t="s">
        <v>540</v>
      </c>
      <c r="K10" s="19">
        <v>1</v>
      </c>
      <c r="L10" s="19" t="s">
        <v>541</v>
      </c>
      <c r="M10" s="20">
        <v>0.5</v>
      </c>
      <c r="N10" s="18">
        <v>0.5</v>
      </c>
      <c r="O10" s="18">
        <v>0.5</v>
      </c>
      <c r="P10" s="18">
        <v>0.5</v>
      </c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13"/>
    </row>
    <row r="11" s="3" customFormat="1" ht="28.5" customHeight="1" spans="1:30">
      <c r="A11" s="12" t="s">
        <v>172</v>
      </c>
      <c r="B11" s="12" t="s">
        <v>228</v>
      </c>
      <c r="C11" s="12" t="s">
        <v>229</v>
      </c>
      <c r="D11" s="13">
        <v>700005</v>
      </c>
      <c r="E11" s="13" t="s">
        <v>3</v>
      </c>
      <c r="F11" s="14" t="s">
        <v>536</v>
      </c>
      <c r="G11" s="15" t="s">
        <v>544</v>
      </c>
      <c r="H11" s="16" t="s">
        <v>545</v>
      </c>
      <c r="I11" s="14" t="s">
        <v>539</v>
      </c>
      <c r="J11" s="14" t="s">
        <v>540</v>
      </c>
      <c r="K11" s="19">
        <v>1</v>
      </c>
      <c r="L11" s="19" t="s">
        <v>541</v>
      </c>
      <c r="M11" s="20">
        <v>0.8</v>
      </c>
      <c r="N11" s="18">
        <v>0.8</v>
      </c>
      <c r="O11" s="18">
        <v>0.8</v>
      </c>
      <c r="P11" s="18">
        <v>0.8</v>
      </c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13"/>
    </row>
    <row r="12" s="3" customFormat="1" ht="28.5" customHeight="1" spans="1:30">
      <c r="A12" s="12" t="s">
        <v>172</v>
      </c>
      <c r="B12" s="12" t="s">
        <v>228</v>
      </c>
      <c r="C12" s="12" t="s">
        <v>229</v>
      </c>
      <c r="D12" s="13">
        <v>700005</v>
      </c>
      <c r="E12" s="13" t="s">
        <v>3</v>
      </c>
      <c r="F12" s="14" t="s">
        <v>536</v>
      </c>
      <c r="G12" s="15" t="s">
        <v>546</v>
      </c>
      <c r="H12" s="16" t="s">
        <v>547</v>
      </c>
      <c r="I12" s="14" t="s">
        <v>539</v>
      </c>
      <c r="J12" s="14" t="s">
        <v>540</v>
      </c>
      <c r="K12" s="19">
        <v>1</v>
      </c>
      <c r="L12" s="19" t="s">
        <v>548</v>
      </c>
      <c r="M12" s="20">
        <v>3</v>
      </c>
      <c r="N12" s="18">
        <v>3</v>
      </c>
      <c r="O12" s="18">
        <v>3</v>
      </c>
      <c r="P12" s="18">
        <v>3</v>
      </c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13"/>
    </row>
    <row r="13" s="3" customFormat="1" ht="28.5" customHeight="1" spans="1:30">
      <c r="A13" s="12" t="s">
        <v>172</v>
      </c>
      <c r="B13" s="12" t="s">
        <v>228</v>
      </c>
      <c r="C13" s="12" t="s">
        <v>229</v>
      </c>
      <c r="D13" s="13">
        <v>700005</v>
      </c>
      <c r="E13" s="13" t="s">
        <v>3</v>
      </c>
      <c r="F13" s="14" t="s">
        <v>536</v>
      </c>
      <c r="G13" s="15" t="s">
        <v>549</v>
      </c>
      <c r="H13" s="16" t="s">
        <v>550</v>
      </c>
      <c r="I13" s="14" t="s">
        <v>539</v>
      </c>
      <c r="J13" s="14" t="s">
        <v>540</v>
      </c>
      <c r="K13" s="19">
        <v>2</v>
      </c>
      <c r="L13" s="19" t="s">
        <v>541</v>
      </c>
      <c r="M13" s="20">
        <v>0.11</v>
      </c>
      <c r="N13" s="18">
        <v>0.11</v>
      </c>
      <c r="O13" s="18">
        <v>0.11</v>
      </c>
      <c r="P13" s="18">
        <v>0.11</v>
      </c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13"/>
    </row>
    <row r="14" s="3" customFormat="1" ht="28.5" customHeight="1" spans="1:30">
      <c r="A14" s="12" t="s">
        <v>172</v>
      </c>
      <c r="B14" s="12" t="s">
        <v>228</v>
      </c>
      <c r="C14" s="12" t="s">
        <v>229</v>
      </c>
      <c r="D14" s="13">
        <v>700005</v>
      </c>
      <c r="E14" s="13" t="s">
        <v>3</v>
      </c>
      <c r="F14" s="14" t="s">
        <v>536</v>
      </c>
      <c r="G14" s="15" t="s">
        <v>551</v>
      </c>
      <c r="H14" s="16" t="s">
        <v>552</v>
      </c>
      <c r="I14" s="14" t="s">
        <v>539</v>
      </c>
      <c r="J14" s="14" t="s">
        <v>540</v>
      </c>
      <c r="K14" s="19">
        <v>5</v>
      </c>
      <c r="L14" s="19" t="s">
        <v>541</v>
      </c>
      <c r="M14" s="20">
        <v>0.06</v>
      </c>
      <c r="N14" s="18">
        <v>0.06</v>
      </c>
      <c r="O14" s="18">
        <v>0.06</v>
      </c>
      <c r="P14" s="18">
        <v>0.06</v>
      </c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13"/>
    </row>
    <row r="15" s="3" customFormat="1" ht="28.5" customHeight="1" spans="1:30">
      <c r="A15" s="12" t="s">
        <v>172</v>
      </c>
      <c r="B15" s="12" t="s">
        <v>228</v>
      </c>
      <c r="C15" s="12" t="s">
        <v>229</v>
      </c>
      <c r="D15" s="13">
        <v>700005</v>
      </c>
      <c r="E15" s="13" t="s">
        <v>3</v>
      </c>
      <c r="F15" s="14" t="s">
        <v>536</v>
      </c>
      <c r="G15" s="15" t="s">
        <v>553</v>
      </c>
      <c r="H15" s="16" t="s">
        <v>554</v>
      </c>
      <c r="I15" s="14" t="s">
        <v>539</v>
      </c>
      <c r="J15" s="14" t="s">
        <v>540</v>
      </c>
      <c r="K15" s="19">
        <v>6</v>
      </c>
      <c r="L15" s="19" t="s">
        <v>555</v>
      </c>
      <c r="M15" s="20">
        <v>0.3</v>
      </c>
      <c r="N15" s="18">
        <v>0.3</v>
      </c>
      <c r="O15" s="18">
        <v>0.3</v>
      </c>
      <c r="P15" s="18">
        <v>0.3</v>
      </c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13"/>
    </row>
    <row r="16" s="3" customFormat="1" ht="28.5" customHeight="1" spans="1:30">
      <c r="A16" s="12" t="s">
        <v>172</v>
      </c>
      <c r="B16" s="12" t="s">
        <v>228</v>
      </c>
      <c r="C16" s="12" t="s">
        <v>229</v>
      </c>
      <c r="D16" s="13">
        <v>700005</v>
      </c>
      <c r="E16" s="13" t="s">
        <v>3</v>
      </c>
      <c r="F16" s="14" t="s">
        <v>536</v>
      </c>
      <c r="G16" s="15" t="s">
        <v>556</v>
      </c>
      <c r="H16" s="16" t="s">
        <v>557</v>
      </c>
      <c r="I16" s="14" t="s">
        <v>539</v>
      </c>
      <c r="J16" s="14" t="s">
        <v>540</v>
      </c>
      <c r="K16" s="19">
        <v>6</v>
      </c>
      <c r="L16" s="19" t="s">
        <v>555</v>
      </c>
      <c r="M16" s="20">
        <v>0.3</v>
      </c>
      <c r="N16" s="18">
        <v>0.3</v>
      </c>
      <c r="O16" s="18">
        <v>0.3</v>
      </c>
      <c r="P16" s="18">
        <v>0.3</v>
      </c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13"/>
    </row>
    <row r="17" s="3" customFormat="1" ht="28.5" customHeight="1" spans="1:30">
      <c r="A17" s="12" t="s">
        <v>172</v>
      </c>
      <c r="B17" s="12" t="s">
        <v>228</v>
      </c>
      <c r="C17" s="12" t="s">
        <v>229</v>
      </c>
      <c r="D17" s="13">
        <v>700005</v>
      </c>
      <c r="E17" s="13" t="s">
        <v>3</v>
      </c>
      <c r="F17" s="14" t="s">
        <v>536</v>
      </c>
      <c r="G17" s="15" t="s">
        <v>558</v>
      </c>
      <c r="H17" s="16" t="s">
        <v>559</v>
      </c>
      <c r="I17" s="14" t="s">
        <v>539</v>
      </c>
      <c r="J17" s="14" t="s">
        <v>540</v>
      </c>
      <c r="K17" s="19">
        <v>1</v>
      </c>
      <c r="L17" s="19" t="s">
        <v>560</v>
      </c>
      <c r="M17" s="20">
        <v>0.35</v>
      </c>
      <c r="N17" s="18">
        <v>0.35</v>
      </c>
      <c r="O17" s="18">
        <v>0.35</v>
      </c>
      <c r="P17" s="18">
        <v>0.35</v>
      </c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13"/>
    </row>
    <row r="18" s="3" customFormat="1" ht="28.5" customHeight="1" spans="1:30">
      <c r="A18" s="12" t="s">
        <v>172</v>
      </c>
      <c r="B18" s="12" t="s">
        <v>228</v>
      </c>
      <c r="C18" s="12" t="s">
        <v>229</v>
      </c>
      <c r="D18" s="13">
        <v>700005</v>
      </c>
      <c r="E18" s="13" t="s">
        <v>3</v>
      </c>
      <c r="F18" s="14" t="s">
        <v>536</v>
      </c>
      <c r="G18" s="15" t="s">
        <v>561</v>
      </c>
      <c r="H18" s="16" t="s">
        <v>562</v>
      </c>
      <c r="I18" s="14" t="s">
        <v>539</v>
      </c>
      <c r="J18" s="14" t="s">
        <v>540</v>
      </c>
      <c r="K18" s="19">
        <v>20</v>
      </c>
      <c r="L18" s="19" t="s">
        <v>563</v>
      </c>
      <c r="M18" s="20">
        <v>0.5</v>
      </c>
      <c r="N18" s="18">
        <v>0.5</v>
      </c>
      <c r="O18" s="18">
        <v>0.5</v>
      </c>
      <c r="P18" s="18">
        <v>0.5</v>
      </c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13"/>
    </row>
    <row r="19" s="3" customFormat="1" ht="28.5" customHeight="1" spans="1:30">
      <c r="A19" s="12" t="s">
        <v>172</v>
      </c>
      <c r="B19" s="12" t="s">
        <v>228</v>
      </c>
      <c r="C19" s="12" t="s">
        <v>229</v>
      </c>
      <c r="D19" s="13">
        <v>700005</v>
      </c>
      <c r="E19" s="13" t="s">
        <v>3</v>
      </c>
      <c r="F19" s="14" t="s">
        <v>536</v>
      </c>
      <c r="G19" s="15" t="s">
        <v>564</v>
      </c>
      <c r="H19" s="16" t="s">
        <v>565</v>
      </c>
      <c r="I19" s="14" t="s">
        <v>539</v>
      </c>
      <c r="J19" s="14" t="s">
        <v>540</v>
      </c>
      <c r="K19" s="19"/>
      <c r="L19" s="19" t="s">
        <v>566</v>
      </c>
      <c r="M19" s="20">
        <v>0.6</v>
      </c>
      <c r="N19" s="18">
        <v>0.6</v>
      </c>
      <c r="O19" s="18">
        <v>0.6</v>
      </c>
      <c r="P19" s="18">
        <v>0.6</v>
      </c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13"/>
    </row>
    <row r="20" s="3" customFormat="1" ht="28.5" customHeight="1" spans="1:30">
      <c r="A20" s="12" t="s">
        <v>172</v>
      </c>
      <c r="B20" s="12" t="s">
        <v>228</v>
      </c>
      <c r="C20" s="12" t="s">
        <v>229</v>
      </c>
      <c r="D20" s="13">
        <v>700005</v>
      </c>
      <c r="E20" s="13" t="s">
        <v>3</v>
      </c>
      <c r="F20" s="14" t="s">
        <v>536</v>
      </c>
      <c r="G20" s="15" t="s">
        <v>567</v>
      </c>
      <c r="H20" s="16" t="s">
        <v>568</v>
      </c>
      <c r="I20" s="14" t="s">
        <v>539</v>
      </c>
      <c r="J20" s="14" t="s">
        <v>540</v>
      </c>
      <c r="K20" s="19"/>
      <c r="L20" s="19" t="s">
        <v>560</v>
      </c>
      <c r="M20" s="20">
        <v>0.2</v>
      </c>
      <c r="N20" s="18">
        <v>0.2</v>
      </c>
      <c r="O20" s="18">
        <v>0.2</v>
      </c>
      <c r="P20" s="18">
        <v>0.2</v>
      </c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13"/>
    </row>
    <row r="21" s="3" customFormat="1" ht="28.5" customHeight="1" spans="1:30">
      <c r="A21" s="12" t="s">
        <v>172</v>
      </c>
      <c r="B21" s="12" t="s">
        <v>228</v>
      </c>
      <c r="C21" s="12" t="s">
        <v>229</v>
      </c>
      <c r="D21" s="13">
        <v>700005</v>
      </c>
      <c r="E21" s="13" t="s">
        <v>3</v>
      </c>
      <c r="F21" s="14" t="s">
        <v>536</v>
      </c>
      <c r="G21" s="15" t="s">
        <v>569</v>
      </c>
      <c r="H21" s="16" t="s">
        <v>570</v>
      </c>
      <c r="I21" s="14" t="s">
        <v>539</v>
      </c>
      <c r="J21" s="14" t="s">
        <v>540</v>
      </c>
      <c r="K21" s="19">
        <v>10</v>
      </c>
      <c r="L21" s="19" t="s">
        <v>571</v>
      </c>
      <c r="M21" s="20">
        <v>0.3</v>
      </c>
      <c r="N21" s="18">
        <v>0.3</v>
      </c>
      <c r="O21" s="18">
        <v>0.3</v>
      </c>
      <c r="P21" s="18">
        <v>0.3</v>
      </c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13"/>
    </row>
    <row r="22" s="3" customFormat="1" ht="28.5" customHeight="1" spans="1:30">
      <c r="A22" s="12" t="s">
        <v>172</v>
      </c>
      <c r="B22" s="12" t="s">
        <v>228</v>
      </c>
      <c r="C22" s="12" t="s">
        <v>229</v>
      </c>
      <c r="D22" s="13">
        <v>700005</v>
      </c>
      <c r="E22" s="13" t="s">
        <v>3</v>
      </c>
      <c r="F22" s="14" t="s">
        <v>536</v>
      </c>
      <c r="G22" s="15" t="s">
        <v>572</v>
      </c>
      <c r="H22" s="16" t="s">
        <v>573</v>
      </c>
      <c r="I22" s="14" t="s">
        <v>539</v>
      </c>
      <c r="J22" s="14" t="s">
        <v>540</v>
      </c>
      <c r="K22" s="19"/>
      <c r="L22" s="19"/>
      <c r="M22" s="20">
        <v>1.9</v>
      </c>
      <c r="N22" s="18">
        <v>1.9</v>
      </c>
      <c r="O22" s="18">
        <v>1.9</v>
      </c>
      <c r="P22" s="18">
        <v>1.9</v>
      </c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13"/>
    </row>
    <row r="23" s="3" customFormat="1" ht="28.5" customHeight="1" spans="1:30">
      <c r="A23" s="12" t="s">
        <v>172</v>
      </c>
      <c r="B23" s="12" t="s">
        <v>228</v>
      </c>
      <c r="C23" s="12" t="s">
        <v>229</v>
      </c>
      <c r="D23" s="13">
        <v>700005</v>
      </c>
      <c r="E23" s="13" t="s">
        <v>3</v>
      </c>
      <c r="F23" s="14" t="s">
        <v>536</v>
      </c>
      <c r="G23" s="15" t="s">
        <v>574</v>
      </c>
      <c r="H23" s="16" t="s">
        <v>575</v>
      </c>
      <c r="I23" s="14" t="s">
        <v>539</v>
      </c>
      <c r="J23" s="14" t="s">
        <v>540</v>
      </c>
      <c r="K23" s="19"/>
      <c r="L23" s="19" t="s">
        <v>548</v>
      </c>
      <c r="M23" s="20">
        <v>0.2</v>
      </c>
      <c r="N23" s="18">
        <v>0.2</v>
      </c>
      <c r="O23" s="18">
        <v>0.2</v>
      </c>
      <c r="P23" s="18">
        <v>0.2</v>
      </c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13"/>
    </row>
    <row r="24" s="3" customFormat="1" ht="28.5" customHeight="1" spans="1:30">
      <c r="A24" s="12" t="s">
        <v>172</v>
      </c>
      <c r="B24" s="12" t="s">
        <v>228</v>
      </c>
      <c r="C24" s="12" t="s">
        <v>229</v>
      </c>
      <c r="D24" s="13">
        <v>700005</v>
      </c>
      <c r="E24" s="13" t="s">
        <v>3</v>
      </c>
      <c r="F24" s="14" t="s">
        <v>536</v>
      </c>
      <c r="G24" s="15" t="s">
        <v>576</v>
      </c>
      <c r="H24" s="16" t="s">
        <v>577</v>
      </c>
      <c r="I24" s="14" t="s">
        <v>539</v>
      </c>
      <c r="J24" s="14" t="s">
        <v>540</v>
      </c>
      <c r="K24" s="19"/>
      <c r="L24" s="19"/>
      <c r="M24" s="20">
        <v>0.4</v>
      </c>
      <c r="N24" s="18">
        <v>0.4</v>
      </c>
      <c r="O24" s="18">
        <v>0.4</v>
      </c>
      <c r="P24" s="18">
        <v>0.4</v>
      </c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13"/>
    </row>
    <row r="25" s="3" customFormat="1" ht="28.5" customHeight="1" spans="1:30">
      <c r="A25" s="12" t="s">
        <v>172</v>
      </c>
      <c r="B25" s="12" t="s">
        <v>228</v>
      </c>
      <c r="C25" s="12" t="s">
        <v>229</v>
      </c>
      <c r="D25" s="13">
        <v>700005</v>
      </c>
      <c r="E25" s="13" t="s">
        <v>3</v>
      </c>
      <c r="F25" s="14" t="s">
        <v>578</v>
      </c>
      <c r="G25" s="15" t="s">
        <v>579</v>
      </c>
      <c r="H25" s="16" t="s">
        <v>580</v>
      </c>
      <c r="I25" s="14" t="s">
        <v>539</v>
      </c>
      <c r="J25" s="14" t="s">
        <v>540</v>
      </c>
      <c r="K25" s="19"/>
      <c r="L25" s="19"/>
      <c r="M25" s="20">
        <v>0.5</v>
      </c>
      <c r="N25" s="18">
        <v>0.5</v>
      </c>
      <c r="O25" s="18">
        <v>0.5</v>
      </c>
      <c r="P25" s="18">
        <v>0.5</v>
      </c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13"/>
    </row>
    <row r="26" s="3" customFormat="1" ht="28.5" customHeight="1" spans="1:30">
      <c r="A26" s="12" t="s">
        <v>172</v>
      </c>
      <c r="B26" s="12" t="s">
        <v>228</v>
      </c>
      <c r="C26" s="12" t="s">
        <v>229</v>
      </c>
      <c r="D26" s="13">
        <v>700005</v>
      </c>
      <c r="E26" s="13" t="s">
        <v>3</v>
      </c>
      <c r="F26" s="14" t="s">
        <v>578</v>
      </c>
      <c r="G26" s="15" t="s">
        <v>581</v>
      </c>
      <c r="H26" s="16" t="s">
        <v>582</v>
      </c>
      <c r="I26" s="14" t="s">
        <v>539</v>
      </c>
      <c r="J26" s="14" t="s">
        <v>540</v>
      </c>
      <c r="K26" s="19"/>
      <c r="L26" s="19"/>
      <c r="M26" s="20">
        <v>0.7</v>
      </c>
      <c r="N26" s="18">
        <v>0.7</v>
      </c>
      <c r="O26" s="18">
        <v>0.7</v>
      </c>
      <c r="P26" s="18">
        <v>0.7</v>
      </c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13"/>
    </row>
    <row r="27" s="3" customFormat="1" ht="28.5" customHeight="1" spans="1:30">
      <c r="A27" s="12" t="s">
        <v>172</v>
      </c>
      <c r="B27" s="12" t="s">
        <v>228</v>
      </c>
      <c r="C27" s="12" t="s">
        <v>229</v>
      </c>
      <c r="D27" s="13">
        <v>700005</v>
      </c>
      <c r="E27" s="13" t="s">
        <v>3</v>
      </c>
      <c r="F27" s="14" t="s">
        <v>578</v>
      </c>
      <c r="G27" s="15" t="s">
        <v>583</v>
      </c>
      <c r="H27" s="16" t="s">
        <v>584</v>
      </c>
      <c r="I27" s="14" t="s">
        <v>539</v>
      </c>
      <c r="J27" s="14" t="s">
        <v>540</v>
      </c>
      <c r="K27" s="19"/>
      <c r="L27" s="19"/>
      <c r="M27" s="20">
        <v>1.5</v>
      </c>
      <c r="N27" s="18">
        <v>1.5</v>
      </c>
      <c r="O27" s="18">
        <v>1.5</v>
      </c>
      <c r="P27" s="18">
        <v>1.5</v>
      </c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13"/>
    </row>
    <row r="28" s="3" customFormat="1" ht="28.5" customHeight="1" spans="1:30">
      <c r="A28" s="12" t="s">
        <v>172</v>
      </c>
      <c r="B28" s="12" t="s">
        <v>228</v>
      </c>
      <c r="C28" s="12" t="s">
        <v>229</v>
      </c>
      <c r="D28" s="13">
        <v>700005</v>
      </c>
      <c r="E28" s="13" t="s">
        <v>3</v>
      </c>
      <c r="F28" s="14" t="s">
        <v>578</v>
      </c>
      <c r="G28" s="15" t="s">
        <v>585</v>
      </c>
      <c r="H28" s="16" t="s">
        <v>586</v>
      </c>
      <c r="I28" s="14" t="s">
        <v>539</v>
      </c>
      <c r="J28" s="14" t="s">
        <v>540</v>
      </c>
      <c r="K28" s="19"/>
      <c r="L28" s="19"/>
      <c r="M28" s="20">
        <v>30</v>
      </c>
      <c r="N28" s="18">
        <v>30</v>
      </c>
      <c r="O28" s="18">
        <v>30</v>
      </c>
      <c r="P28" s="18">
        <v>30</v>
      </c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13"/>
    </row>
    <row r="29" s="3" customFormat="1" ht="28.5" customHeight="1" spans="1:30">
      <c r="A29" s="12" t="s">
        <v>172</v>
      </c>
      <c r="B29" s="12" t="s">
        <v>228</v>
      </c>
      <c r="C29" s="12" t="s">
        <v>229</v>
      </c>
      <c r="D29" s="13">
        <v>700005</v>
      </c>
      <c r="E29" s="13" t="s">
        <v>3</v>
      </c>
      <c r="F29" s="14" t="s">
        <v>578</v>
      </c>
      <c r="G29" s="15" t="s">
        <v>587</v>
      </c>
      <c r="H29" s="16" t="s">
        <v>588</v>
      </c>
      <c r="I29" s="14" t="s">
        <v>539</v>
      </c>
      <c r="J29" s="14" t="s">
        <v>540</v>
      </c>
      <c r="K29" s="19"/>
      <c r="L29" s="19"/>
      <c r="M29" s="20">
        <v>6</v>
      </c>
      <c r="N29" s="18">
        <v>6</v>
      </c>
      <c r="O29" s="18">
        <v>6</v>
      </c>
      <c r="P29" s="18">
        <v>6</v>
      </c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13"/>
    </row>
    <row r="30" s="3" customFormat="1" ht="28.5" customHeight="1" spans="1:30">
      <c r="A30" s="12" t="s">
        <v>172</v>
      </c>
      <c r="B30" s="12" t="s">
        <v>228</v>
      </c>
      <c r="C30" s="12" t="s">
        <v>229</v>
      </c>
      <c r="D30" s="13">
        <v>700005</v>
      </c>
      <c r="E30" s="13" t="s">
        <v>3</v>
      </c>
      <c r="F30" s="14" t="s">
        <v>578</v>
      </c>
      <c r="G30" s="15" t="s">
        <v>589</v>
      </c>
      <c r="H30" s="16" t="s">
        <v>590</v>
      </c>
      <c r="I30" s="14" t="s">
        <v>539</v>
      </c>
      <c r="J30" s="14" t="s">
        <v>540</v>
      </c>
      <c r="K30" s="19"/>
      <c r="L30" s="19"/>
      <c r="M30" s="20">
        <v>8</v>
      </c>
      <c r="N30" s="18">
        <v>8</v>
      </c>
      <c r="O30" s="18">
        <v>8</v>
      </c>
      <c r="P30" s="18">
        <v>8</v>
      </c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13"/>
    </row>
    <row r="31" s="3" customFormat="1" ht="28.5" customHeight="1" spans="1:30">
      <c r="A31" s="12" t="s">
        <v>172</v>
      </c>
      <c r="B31" s="12" t="s">
        <v>228</v>
      </c>
      <c r="C31" s="12" t="s">
        <v>229</v>
      </c>
      <c r="D31" s="13">
        <v>700005</v>
      </c>
      <c r="E31" s="13" t="s">
        <v>3</v>
      </c>
      <c r="F31" s="14" t="s">
        <v>578</v>
      </c>
      <c r="G31" s="15" t="s">
        <v>591</v>
      </c>
      <c r="H31" s="16" t="s">
        <v>592</v>
      </c>
      <c r="I31" s="14" t="s">
        <v>539</v>
      </c>
      <c r="J31" s="14" t="s">
        <v>540</v>
      </c>
      <c r="K31" s="19"/>
      <c r="L31" s="19"/>
      <c r="M31" s="20">
        <v>2</v>
      </c>
      <c r="N31" s="18">
        <v>2</v>
      </c>
      <c r="O31" s="18">
        <v>2</v>
      </c>
      <c r="P31" s="18">
        <v>2</v>
      </c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13"/>
    </row>
    <row r="32" s="3" customFormat="1" ht="28.5" customHeight="1" spans="1:30">
      <c r="A32" s="12" t="s">
        <v>172</v>
      </c>
      <c r="B32" s="12" t="s">
        <v>228</v>
      </c>
      <c r="C32" s="12" t="s">
        <v>229</v>
      </c>
      <c r="D32" s="13">
        <v>700005</v>
      </c>
      <c r="E32" s="13" t="s">
        <v>3</v>
      </c>
      <c r="F32" s="14" t="s">
        <v>578</v>
      </c>
      <c r="G32" s="15" t="s">
        <v>593</v>
      </c>
      <c r="H32" s="16" t="s">
        <v>594</v>
      </c>
      <c r="I32" s="14" t="s">
        <v>539</v>
      </c>
      <c r="J32" s="14" t="s">
        <v>540</v>
      </c>
      <c r="K32" s="19"/>
      <c r="L32" s="19"/>
      <c r="M32" s="20">
        <v>0.5</v>
      </c>
      <c r="N32" s="18">
        <v>0.5</v>
      </c>
      <c r="O32" s="18">
        <v>0.5</v>
      </c>
      <c r="P32" s="18">
        <v>0.5</v>
      </c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13"/>
    </row>
    <row r="33" s="3" customFormat="1" ht="28.5" customHeight="1" spans="1:30">
      <c r="A33" s="12" t="s">
        <v>172</v>
      </c>
      <c r="B33" s="12" t="s">
        <v>228</v>
      </c>
      <c r="C33" s="12" t="s">
        <v>229</v>
      </c>
      <c r="D33" s="13">
        <v>700005</v>
      </c>
      <c r="E33" s="13" t="s">
        <v>3</v>
      </c>
      <c r="F33" s="14" t="s">
        <v>595</v>
      </c>
      <c r="G33" s="15" t="s">
        <v>596</v>
      </c>
      <c r="H33" s="16" t="s">
        <v>597</v>
      </c>
      <c r="I33" s="14" t="s">
        <v>539</v>
      </c>
      <c r="J33" s="14" t="s">
        <v>540</v>
      </c>
      <c r="K33" s="19"/>
      <c r="L33" s="19"/>
      <c r="M33" s="20">
        <v>0.4</v>
      </c>
      <c r="N33" s="18">
        <v>0.4</v>
      </c>
      <c r="O33" s="18">
        <v>0.4</v>
      </c>
      <c r="P33" s="18">
        <v>0.4</v>
      </c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13"/>
    </row>
    <row r="34" s="3" customFormat="1" ht="28.5" customHeight="1" spans="1:30">
      <c r="A34" s="12" t="s">
        <v>172</v>
      </c>
      <c r="B34" s="12" t="s">
        <v>228</v>
      </c>
      <c r="C34" s="12" t="s">
        <v>229</v>
      </c>
      <c r="D34" s="13">
        <v>700005</v>
      </c>
      <c r="E34" s="13" t="s">
        <v>3</v>
      </c>
      <c r="F34" s="14" t="s">
        <v>595</v>
      </c>
      <c r="G34" s="15" t="s">
        <v>598</v>
      </c>
      <c r="H34" s="16" t="s">
        <v>599</v>
      </c>
      <c r="I34" s="14" t="s">
        <v>539</v>
      </c>
      <c r="J34" s="14" t="s">
        <v>540</v>
      </c>
      <c r="K34" s="19"/>
      <c r="L34" s="19"/>
      <c r="M34" s="20">
        <v>0.3</v>
      </c>
      <c r="N34" s="18">
        <v>0.3</v>
      </c>
      <c r="O34" s="18">
        <v>0.3</v>
      </c>
      <c r="P34" s="18">
        <v>0.3</v>
      </c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13"/>
    </row>
  </sheetData>
  <autoFilter xmlns:etc="http://www.wps.cn/officeDocument/2017/etCustomData" ref="A8:AD34" etc:filterBottomFollowUsedRange="0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严碧琪</cp:lastModifiedBy>
  <dcterms:created xsi:type="dcterms:W3CDTF">2022-04-13T06:32:00Z</dcterms:created>
  <dcterms:modified xsi:type="dcterms:W3CDTF">2025-03-27T00:41:30Z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  <property fmtid="{D5CDD505-2E9C-101B-9397-08002B2CF9AE}" pid="5" name="KSOReadingLayout">
    <vt:bool>true</vt:bool>
  </property>
</Properties>
</file>