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计息" sheetId="1" r:id="rId1"/>
    <sheet name="Sheet3" sheetId="2" r:id="rId2"/>
    <sheet name="Sheet4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<sst xmlns="http://schemas.openxmlformats.org/spreadsheetml/2006/main" count="263" uniqueCount="101">
  <si>
    <t>2023年岳阳楼区扶贫贷款4季度财政全额贴息明细(自主贷款）</t>
  </si>
  <si>
    <t>序号</t>
  </si>
  <si>
    <t>借款人</t>
  </si>
  <si>
    <t>账号</t>
  </si>
  <si>
    <t>借款金额（万元）</t>
  </si>
  <si>
    <t>借款时间</t>
  </si>
  <si>
    <t>期限</t>
  </si>
  <si>
    <t>项目名称</t>
  </si>
  <si>
    <t>起息时间</t>
  </si>
  <si>
    <t>计息时间</t>
  </si>
  <si>
    <t>结息时间</t>
  </si>
  <si>
    <t>应付利息（元）</t>
  </si>
  <si>
    <t>户籍所在地</t>
  </si>
  <si>
    <t>天数</t>
  </si>
  <si>
    <t>贷款账号</t>
  </si>
  <si>
    <t>利率</t>
  </si>
  <si>
    <t>备注</t>
  </si>
  <si>
    <t>曾四春</t>
  </si>
  <si>
    <t>1年</t>
  </si>
  <si>
    <t>便利店扩大经营</t>
  </si>
  <si>
    <t>郭镇乡麻布村</t>
  </si>
  <si>
    <t>陈爱新</t>
  </si>
  <si>
    <t>稻田养虾</t>
  </si>
  <si>
    <t>陈美</t>
  </si>
  <si>
    <t>养殖</t>
  </si>
  <si>
    <t>郭镇乡建中村</t>
  </si>
  <si>
    <t>邓智引</t>
  </si>
  <si>
    <t>冯六元</t>
  </si>
  <si>
    <t>郭镇乡马安村</t>
  </si>
  <si>
    <t>黄建军</t>
  </si>
  <si>
    <t>2年</t>
  </si>
  <si>
    <t>养鸡</t>
  </si>
  <si>
    <t>黄新泥</t>
  </si>
  <si>
    <t>刘青华</t>
  </si>
  <si>
    <t>郭镇乡枣树村</t>
  </si>
  <si>
    <t>刘运月</t>
  </si>
  <si>
    <t>卢菊香</t>
  </si>
  <si>
    <t>承包鱼塘</t>
  </si>
  <si>
    <t>任钟礼</t>
  </si>
  <si>
    <t>沈小姣</t>
  </si>
  <si>
    <t>生猪养殖</t>
  </si>
  <si>
    <t>谢凯</t>
  </si>
  <si>
    <t>奇家岭街道办事处仓田村</t>
  </si>
  <si>
    <t>谢岳香</t>
  </si>
  <si>
    <t>周菊梅</t>
  </si>
  <si>
    <t>周小军</t>
  </si>
  <si>
    <t>郭镇乡马鞍村</t>
  </si>
  <si>
    <t>周小珊</t>
  </si>
  <si>
    <t>赵锦辉</t>
  </si>
  <si>
    <t>王思军</t>
  </si>
  <si>
    <t>郭镇乡仓田村</t>
  </si>
  <si>
    <t>袁本友</t>
  </si>
  <si>
    <t>章淑华</t>
  </si>
  <si>
    <t>李秀英</t>
  </si>
  <si>
    <t>种养殖</t>
  </si>
  <si>
    <t>2023-10-01至2023-12-31(92天)</t>
  </si>
  <si>
    <t>梅溪乡城陵矶村</t>
  </si>
  <si>
    <t>冯勇</t>
  </si>
  <si>
    <t>2023-12-16至2023-12-31(16天)</t>
  </si>
  <si>
    <t>梅溪乡滨湖村</t>
  </si>
  <si>
    <t>彭五平</t>
  </si>
  <si>
    <t>2023-10-27至2023-12-31(66天)</t>
  </si>
  <si>
    <t>周秋菊</t>
  </si>
  <si>
    <t>陈正英</t>
  </si>
  <si>
    <t>12个月</t>
  </si>
  <si>
    <t>2023-10-01至2023-12-31（92天）</t>
  </si>
  <si>
    <t>梅溪乡冷水铺村水泥组</t>
  </si>
  <si>
    <t>刘再亮</t>
  </si>
  <si>
    <t>2023-10-01至2023-10-13（13天）</t>
  </si>
  <si>
    <t>梅溪乡冷水铺村冷水组</t>
  </si>
  <si>
    <t>2023-10-13至2023-12-31（79天）</t>
  </si>
  <si>
    <t>易国兰</t>
  </si>
  <si>
    <t>2023-10-01至2023-11-15（46天）</t>
  </si>
  <si>
    <t>梅溪乡花果畈村石家组</t>
  </si>
  <si>
    <t>包再洪</t>
  </si>
  <si>
    <t>2023-10-01至2023-11-18（49天）</t>
  </si>
  <si>
    <t>梅溪乡冷水铺村卢家组</t>
  </si>
  <si>
    <t>徐珊珊</t>
  </si>
  <si>
    <t>2023-10-01至2023-12-15（76天）</t>
  </si>
  <si>
    <t>梅溪乡胥家桥村春阳组</t>
  </si>
  <si>
    <t>2023-12-15至2023-12-31（16天）</t>
  </si>
  <si>
    <t>梅溪乡小湖湾社区单人宿舍18号</t>
  </si>
  <si>
    <t>栗宗财</t>
  </si>
  <si>
    <t>梅溪乡延寿寺村第十二组</t>
  </si>
  <si>
    <t>蔡细敏</t>
  </si>
  <si>
    <t>梅溪乡胥家桥村蔡家组</t>
  </si>
  <si>
    <t>刘华</t>
  </si>
  <si>
    <t>周大新</t>
  </si>
  <si>
    <t>李年兵</t>
  </si>
  <si>
    <t>梅溪乡胥家桥村李家组</t>
  </si>
  <si>
    <t>刘朝勇</t>
  </si>
  <si>
    <t>经开区三旗村蔡家组</t>
  </si>
  <si>
    <t>刘寒珍</t>
  </si>
  <si>
    <t>梅溪乡延寿寺村</t>
  </si>
  <si>
    <t>合计</t>
  </si>
  <si>
    <t xml:space="preserve">说明: 日利率=年利率/360*10000=万分之**  </t>
  </si>
  <si>
    <t>李亚军</t>
  </si>
  <si>
    <t>王思平</t>
  </si>
  <si>
    <t>严志勇</t>
  </si>
  <si>
    <t>杨锐</t>
  </si>
  <si>
    <t>袁季玉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</si>
</sst>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_ "/>
    <numFmt numFmtId="178" formatCode="yyyy\-mm\-dd"/>
    <numFmt numFmtId="179" formatCode="0.00_);[Red]\(0.00\)"/>
  </numFmts>
  <fonts count="43">
    <font>
      <sz val="12"/>
      <name val="宋体"/>
      <charset val="134"/>
    </font>
    <font>
      <sz val="10"/>
      <color rgb="FFFF0000"/>
      <name val="仿宋_GB2312"/>
      <charset val="134"/>
    </font>
    <font>
      <sz val="10"/>
      <color theme="1"/>
      <name val="仿宋_GB2312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b/>
      <sz val="18"/>
      <color theme="1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</font>
    <font>
      <sz val="9"/>
      <color rgb="FFC00000"/>
      <name val="宋体"/>
      <charset val="134"/>
    </font>
    <font>
      <sz val="10"/>
      <color rgb="FFC00000"/>
      <name val="仿宋_GB2312"/>
      <charset val="134"/>
    </font>
    <font>
      <sz val="10"/>
      <color rgb="FFFF0000"/>
      <name val="宋体"/>
      <charset val="134"/>
    </font>
    <font>
      <sz val="9"/>
      <color theme="1"/>
      <name val="宋体"/>
      <charset val="0"/>
    </font>
    <font>
      <sz val="10"/>
      <name val="宋体"/>
      <charset val="134"/>
    </font>
    <font>
      <sz val="10"/>
      <name val="仿宋_GB2312"/>
      <charset val="134"/>
    </font>
    <font>
      <sz val="10"/>
      <name val="Times New Roman"/>
      <charset val="0"/>
    </font>
    <font>
      <sz val="9"/>
      <name val="宋体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2"/>
      <color rgb="FFC00000"/>
      <name val="宋体"/>
      <charset val="134"/>
    </font>
    <font>
      <sz val="12"/>
      <color rgb="FFFF0000"/>
      <name val="仿宋_GB2312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2" borderId="7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8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1" fillId="0" borderId="0">
      <alignment vertical="center"/>
    </xf>
    <xf numFmtId="0" fontId="32" fillId="3" borderId="10">
      <alignment vertical="center"/>
    </xf>
    <xf numFmtId="0" fontId="33" fillId="4" borderId="11">
      <alignment vertical="center"/>
    </xf>
    <xf numFmtId="0" fontId="34" fillId="4" borderId="10">
      <alignment vertical="center"/>
    </xf>
    <xf numFmtId="0" fontId="35" fillId="5" borderId="12">
      <alignment vertical="center"/>
    </xf>
    <xf numFmtId="0" fontId="36" fillId="0" borderId="13">
      <alignment vertical="center"/>
    </xf>
    <xf numFmtId="0" fontId="37" fillId="0" borderId="14">
      <alignment vertical="center"/>
    </xf>
    <xf numFmtId="0" fontId="38" fillId="6" borderId="0">
      <alignment vertical="center"/>
    </xf>
    <xf numFmtId="0" fontId="39" fillId="7" borderId="0">
      <alignment vertical="center"/>
    </xf>
    <xf numFmtId="0" fontId="40" fillId="8" borderId="0">
      <alignment vertical="center"/>
    </xf>
    <xf numFmtId="0" fontId="41" fillId="9" borderId="0">
      <alignment vertical="center"/>
    </xf>
    <xf numFmtId="0" fontId="42" fillId="10" borderId="0">
      <alignment vertical="center"/>
    </xf>
    <xf numFmtId="0" fontId="42" fillId="11" borderId="0">
      <alignment vertical="center"/>
    </xf>
    <xf numFmtId="0" fontId="41" fillId="12" borderId="0">
      <alignment vertical="center"/>
    </xf>
    <xf numFmtId="0" fontId="41" fillId="13" borderId="0">
      <alignment vertical="center"/>
    </xf>
    <xf numFmtId="0" fontId="42" fillId="2" borderId="0">
      <alignment vertical="center"/>
    </xf>
    <xf numFmtId="0" fontId="42" fillId="3" borderId="0">
      <alignment vertical="center"/>
    </xf>
    <xf numFmtId="0" fontId="41" fillId="3" borderId="0">
      <alignment vertical="center"/>
    </xf>
    <xf numFmtId="0" fontId="41" fillId="5" borderId="0">
      <alignment vertical="center"/>
    </xf>
    <xf numFmtId="0" fontId="42" fillId="4" borderId="0">
      <alignment vertical="center"/>
    </xf>
    <xf numFmtId="0" fontId="42" fillId="14" borderId="0">
      <alignment vertical="center"/>
    </xf>
    <xf numFmtId="0" fontId="41" fillId="14" borderId="0">
      <alignment vertical="center"/>
    </xf>
    <xf numFmtId="0" fontId="41" fillId="15" borderId="0">
      <alignment vertical="center"/>
    </xf>
    <xf numFmtId="0" fontId="42" fillId="2" borderId="0">
      <alignment vertical="center"/>
    </xf>
    <xf numFmtId="0" fontId="42" fillId="8" borderId="0">
      <alignment vertical="center"/>
    </xf>
    <xf numFmtId="0" fontId="41" fillId="3" borderId="0">
      <alignment vertical="center"/>
    </xf>
    <xf numFmtId="0" fontId="41" fillId="16" borderId="0">
      <alignment vertical="center"/>
    </xf>
    <xf numFmtId="0" fontId="42" fillId="11" borderId="0">
      <alignment vertical="center"/>
    </xf>
    <xf numFmtId="0" fontId="42" fillId="11" borderId="0">
      <alignment vertical="center"/>
    </xf>
    <xf numFmtId="0" fontId="41" fillId="17" borderId="0">
      <alignment vertical="center"/>
    </xf>
    <xf numFmtId="0" fontId="41" fillId="18" borderId="0">
      <alignment vertical="center"/>
    </xf>
    <xf numFmtId="0" fontId="42" fillId="6" borderId="0">
      <alignment vertical="center"/>
    </xf>
    <xf numFmtId="0" fontId="42" fillId="14" borderId="0">
      <alignment vertical="center"/>
    </xf>
    <xf numFmtId="0" fontId="41" fillId="14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143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0" borderId="1" xfId="52" applyNumberFormat="1" applyFont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14" fontId="2" fillId="0" borderId="1" xfId="52" applyNumberFormat="1" applyFont="1" applyBorder="1" applyAlignment="1">
      <alignment horizontal="center" vertical="center"/>
    </xf>
    <xf numFmtId="49" fontId="2" fillId="0" borderId="1" xfId="52" applyNumberFormat="1" applyFont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7" fontId="1" fillId="0" borderId="3" xfId="41" applyNumberFormat="1" applyFont="1" applyFill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4" fontId="1" fillId="0" borderId="1" xfId="52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177" fontId="2" fillId="0" borderId="3" xfId="41" applyNumberFormat="1" applyFont="1" applyFill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/>
    </xf>
    <xf numFmtId="177" fontId="12" fillId="0" borderId="1" xfId="41" applyNumberFormat="1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14" fontId="12" fillId="0" borderId="1" xfId="52" applyNumberFormat="1" applyFont="1" applyBorder="1" applyAlignment="1">
      <alignment horizontal="center" vertical="center"/>
    </xf>
    <xf numFmtId="177" fontId="2" fillId="0" borderId="1" xfId="41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shrinkToFit="1"/>
    </xf>
    <xf numFmtId="177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shrinkToFit="1"/>
    </xf>
    <xf numFmtId="14" fontId="2" fillId="0" borderId="1" xfId="51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179" fontId="16" fillId="0" borderId="1" xfId="50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0" fontId="16" fillId="0" borderId="1" xfId="52" applyFont="1" applyFill="1" applyBorder="1" applyAlignment="1">
      <alignment horizontal="center" vertical="center"/>
    </xf>
    <xf numFmtId="0" fontId="16" fillId="0" borderId="1" xfId="52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wrapText="1"/>
    </xf>
    <xf numFmtId="14" fontId="18" fillId="0" borderId="1" xfId="0" applyNumberFormat="1" applyFont="1" applyFill="1" applyBorder="1" applyAlignment="1">
      <alignment horizontal="center" wrapText="1"/>
    </xf>
    <xf numFmtId="0" fontId="16" fillId="0" borderId="1" xfId="52" applyFont="1" applyFill="1" applyBorder="1" applyAlignment="1">
      <alignment horizontal="center"/>
    </xf>
    <xf numFmtId="0" fontId="16" fillId="0" borderId="1" xfId="52" applyFont="1" applyFill="1" applyBorder="1" applyAlignment="1">
      <alignment horizontal="center" shrinkToFit="1"/>
    </xf>
    <xf numFmtId="0" fontId="19" fillId="0" borderId="1" xfId="52" applyFont="1" applyFill="1" applyBorder="1" applyAlignment="1">
      <alignment horizontal="center" vertical="center"/>
    </xf>
    <xf numFmtId="0" fontId="19" fillId="0" borderId="1" xfId="52" applyFont="1" applyFill="1" applyBorder="1" applyAlignment="1">
      <alignment horizontal="center" vertical="center" shrinkToFit="1"/>
    </xf>
    <xf numFmtId="14" fontId="20" fillId="0" borderId="1" xfId="0" applyNumberFormat="1" applyFont="1" applyFill="1" applyBorder="1" applyAlignment="1">
      <alignment horizontal="center" vertical="center"/>
    </xf>
    <xf numFmtId="49" fontId="19" fillId="0" borderId="1" xfId="51" applyNumberFormat="1" applyFont="1" applyFill="1" applyBorder="1" applyAlignment="1">
      <alignment horizontal="center" vertical="center"/>
    </xf>
    <xf numFmtId="179" fontId="19" fillId="0" borderId="1" xfId="50" applyNumberFormat="1" applyFont="1" applyFill="1" applyBorder="1" applyAlignment="1">
      <alignment horizontal="center" vertical="center"/>
    </xf>
    <xf numFmtId="49" fontId="2" fillId="0" borderId="0" xfId="13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/>
    </xf>
    <xf numFmtId="176" fontId="2" fillId="0" borderId="1" xfId="52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16" fillId="0" borderId="1" xfId="52" applyNumberFormat="1" applyFont="1" applyFill="1" applyBorder="1" applyAlignment="1">
      <alignment horizontal="center" vertical="center"/>
    </xf>
    <xf numFmtId="14" fontId="16" fillId="0" borderId="1" xfId="51" applyNumberFormat="1" applyFont="1" applyFill="1" applyBorder="1" applyAlignment="1">
      <alignment horizontal="center" vertical="center"/>
    </xf>
    <xf numFmtId="176" fontId="16" fillId="0" borderId="1" xfId="5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/>
    </xf>
    <xf numFmtId="0" fontId="19" fillId="0" borderId="1" xfId="52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wrapText="1"/>
    </xf>
    <xf numFmtId="0" fontId="16" fillId="0" borderId="1" xfId="52" applyNumberFormat="1" applyFont="1" applyFill="1" applyBorder="1" applyAlignment="1">
      <alignment horizontal="center"/>
    </xf>
    <xf numFmtId="0" fontId="19" fillId="0" borderId="1" xfId="52" applyFont="1" applyFill="1" applyBorder="1" applyAlignment="1">
      <alignment horizontal="center"/>
    </xf>
    <xf numFmtId="14" fontId="19" fillId="0" borderId="1" xfId="51" applyNumberFormat="1" applyFont="1" applyFill="1" applyBorder="1" applyAlignment="1">
      <alignment horizontal="center" vertical="center"/>
    </xf>
    <xf numFmtId="176" fontId="19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 (2)" xfId="49"/>
    <cellStyle name="常规_Sheet1_Sheet1" xfId="50"/>
    <cellStyle name="常规_Sheet1" xfId="51"/>
    <cellStyle name="常规_帖息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9"/>
  <sheetViews>
    <sheetView tabSelected="1" workbookViewId="0">
      <selection activeCell="L47" sqref="L47"/>
    </sheetView>
  </sheetViews>
  <sheetFormatPr defaultColWidth="9" defaultRowHeight="25" customHeight="1"/>
  <cols>
    <col min="1" max="1" width="5.375" style="16" customWidth="1"/>
    <col min="2" max="2" width="9.375" style="17" customWidth="1"/>
    <col min="3" max="3" width="17.75" style="17" hidden="1" customWidth="1"/>
    <col min="4" max="4" width="11.125" style="18" customWidth="1"/>
    <col min="5" max="5" width="9.875" style="19" customWidth="1"/>
    <col min="6" max="6" width="6.25" style="16" customWidth="1"/>
    <col min="7" max="7" width="9.25" style="16" customWidth="1"/>
    <col min="8" max="8" width="9.125" style="20" customWidth="1"/>
    <col min="9" max="9" width="25.5" style="21" customWidth="1"/>
    <col min="10" max="10" width="10" style="20" customWidth="1"/>
    <col min="11" max="11" width="11.25" style="22" customWidth="1"/>
    <col min="12" max="12" width="16.25" style="19" customWidth="1"/>
    <col min="13" max="13" width="4.75" style="21" customWidth="1"/>
    <col min="14" max="14" width="21.375" style="21" hidden="1" customWidth="1"/>
    <col min="15" max="16" width="9.25" style="16" customWidth="1"/>
    <col min="17" max="17" width="18.375" style="16" customWidth="1"/>
    <col min="18" max="254" width="9.25" style="16" customWidth="1"/>
    <col min="255" max="255" width="9" style="23" customWidth="1"/>
  </cols>
  <sheetData>
    <row r="1" customHeight="1" spans="1:14">
      <c r="A1" s="24" t="s">
        <v>0</v>
      </c>
      <c r="B1" s="24"/>
      <c r="C1" s="24"/>
      <c r="D1" s="25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="14" customFormat="1" ht="26" customHeight="1" spans="1:19">
      <c r="A2" s="26" t="s">
        <v>1</v>
      </c>
      <c r="B2" s="27" t="s">
        <v>2</v>
      </c>
      <c r="C2" s="27" t="s">
        <v>3</v>
      </c>
      <c r="D2" s="28" t="s">
        <v>4</v>
      </c>
      <c r="E2" s="27" t="s">
        <v>5</v>
      </c>
      <c r="F2" s="27" t="s">
        <v>6</v>
      </c>
      <c r="G2" s="27" t="s">
        <v>7</v>
      </c>
      <c r="H2" s="29" t="s">
        <v>8</v>
      </c>
      <c r="I2" s="96" t="s">
        <v>9</v>
      </c>
      <c r="J2" s="29" t="s">
        <v>10</v>
      </c>
      <c r="K2" s="2" t="s">
        <v>11</v>
      </c>
      <c r="L2" s="27" t="s">
        <v>12</v>
      </c>
      <c r="M2" s="97" t="s">
        <v>13</v>
      </c>
      <c r="N2" s="97" t="s">
        <v>14</v>
      </c>
      <c r="O2" s="30" t="s">
        <v>15</v>
      </c>
      <c r="P2" s="30" t="s">
        <v>16</v>
      </c>
      <c r="R2" s="136"/>
      <c r="S2" s="137"/>
    </row>
    <row r="3" s="14" customFormat="1" customHeight="1" spans="1:19">
      <c r="A3" s="30">
        <v>1</v>
      </c>
      <c r="B3" s="6" t="s">
        <v>17</v>
      </c>
      <c r="C3" s="31"/>
      <c r="D3" s="32">
        <v>5</v>
      </c>
      <c r="E3" s="33">
        <v>45163</v>
      </c>
      <c r="F3" s="27" t="s">
        <v>18</v>
      </c>
      <c r="G3" s="34" t="s">
        <v>19</v>
      </c>
      <c r="H3" s="35">
        <v>45200</v>
      </c>
      <c r="I3" s="96" t="str">
        <f t="shared" ref="I3:I31" si="0">TEXT(H3,"yyyy-mm-dd")&amp;"至"&amp;TEXT(J3,"yyyy-mm-dd")&amp;"("&amp;M3&amp;"天"&amp;")"</f>
        <v>2023-10-01至2023-12-31(92天)</v>
      </c>
      <c r="J3" s="35">
        <v>45291</v>
      </c>
      <c r="K3" s="2">
        <f>D3*3.45/100/360*M3*10000</f>
        <v>440.833333333333</v>
      </c>
      <c r="L3" s="6" t="s">
        <v>20</v>
      </c>
      <c r="M3" s="97">
        <f t="shared" ref="M3:M27" si="1">J3-H3+1</f>
        <v>92</v>
      </c>
      <c r="N3" s="98"/>
      <c r="O3" s="30"/>
      <c r="P3" s="99"/>
      <c r="R3" s="138"/>
      <c r="S3" s="139"/>
    </row>
    <row r="4" s="14" customFormat="1" customHeight="1" spans="1:19">
      <c r="A4" s="30">
        <v>2</v>
      </c>
      <c r="B4" s="6" t="s">
        <v>21</v>
      </c>
      <c r="C4" s="36"/>
      <c r="D4" s="37">
        <v>5</v>
      </c>
      <c r="E4" s="33">
        <v>45190</v>
      </c>
      <c r="F4" s="27" t="s">
        <v>18</v>
      </c>
      <c r="G4" s="34" t="s">
        <v>22</v>
      </c>
      <c r="H4" s="35">
        <v>45200</v>
      </c>
      <c r="I4" s="96" t="str">
        <f t="shared" si="0"/>
        <v>2023-10-01至2023-12-31(92天)</v>
      </c>
      <c r="J4" s="35">
        <v>45291</v>
      </c>
      <c r="K4" s="2">
        <f t="shared" ref="K4:K7" si="2">D4*3.65/100/360*M4*10000</f>
        <v>466.388888888889</v>
      </c>
      <c r="L4" s="6" t="s">
        <v>20</v>
      </c>
      <c r="M4" s="97">
        <f t="shared" si="1"/>
        <v>92</v>
      </c>
      <c r="N4" s="100"/>
      <c r="O4" s="30"/>
      <c r="P4" s="30"/>
      <c r="R4" s="138"/>
      <c r="S4" s="139"/>
    </row>
    <row r="5" s="14" customFormat="1" customHeight="1" spans="1:19">
      <c r="A5" s="30">
        <v>3</v>
      </c>
      <c r="B5" s="38" t="s">
        <v>23</v>
      </c>
      <c r="C5" s="36"/>
      <c r="D5" s="39">
        <v>5</v>
      </c>
      <c r="E5" s="40">
        <v>44860</v>
      </c>
      <c r="F5" s="41" t="s">
        <v>18</v>
      </c>
      <c r="G5" s="42" t="s">
        <v>24</v>
      </c>
      <c r="H5" s="43">
        <v>45200</v>
      </c>
      <c r="I5" s="101" t="str">
        <f t="shared" si="0"/>
        <v>2023-10-01至2023-10-21(21天)</v>
      </c>
      <c r="J5" s="43">
        <v>45220</v>
      </c>
      <c r="K5" s="1">
        <f t="shared" si="2"/>
        <v>106.458333333333</v>
      </c>
      <c r="L5" s="102" t="s">
        <v>25</v>
      </c>
      <c r="M5" s="103">
        <f t="shared" si="1"/>
        <v>21</v>
      </c>
      <c r="N5" s="100"/>
      <c r="O5" s="99"/>
      <c r="P5" s="30"/>
      <c r="R5" s="138"/>
      <c r="S5" s="139"/>
    </row>
    <row r="6" s="14" customFormat="1" customHeight="1" spans="1:19">
      <c r="A6" s="30">
        <v>4</v>
      </c>
      <c r="B6" s="8" t="s">
        <v>26</v>
      </c>
      <c r="C6" s="44"/>
      <c r="D6" s="45">
        <v>5</v>
      </c>
      <c r="E6" s="46">
        <v>45196</v>
      </c>
      <c r="F6" s="27" t="s">
        <v>18</v>
      </c>
      <c r="G6" s="34" t="s">
        <v>24</v>
      </c>
      <c r="H6" s="35">
        <v>45200</v>
      </c>
      <c r="I6" s="96" t="str">
        <f t="shared" si="0"/>
        <v>2023-10-01至2023-12-31(92天)</v>
      </c>
      <c r="J6" s="35">
        <v>45291</v>
      </c>
      <c r="K6" s="2">
        <f t="shared" si="2"/>
        <v>466.388888888889</v>
      </c>
      <c r="L6" s="6" t="s">
        <v>20</v>
      </c>
      <c r="M6" s="97">
        <f t="shared" si="1"/>
        <v>92</v>
      </c>
      <c r="N6" s="104"/>
      <c r="O6" s="30"/>
      <c r="P6" s="30"/>
      <c r="R6" s="138"/>
      <c r="S6" s="139"/>
    </row>
    <row r="7" s="14" customFormat="1" customHeight="1" spans="1:19">
      <c r="A7" s="30">
        <v>5</v>
      </c>
      <c r="B7" s="47" t="s">
        <v>27</v>
      </c>
      <c r="C7" s="48"/>
      <c r="D7" s="49">
        <v>5</v>
      </c>
      <c r="E7" s="50">
        <v>44861</v>
      </c>
      <c r="F7" s="51" t="s">
        <v>18</v>
      </c>
      <c r="G7" s="52" t="s">
        <v>24</v>
      </c>
      <c r="H7" s="53">
        <v>45200</v>
      </c>
      <c r="I7" s="105" t="str">
        <f t="shared" si="0"/>
        <v>2023-10-01至2023-10-27(27天)</v>
      </c>
      <c r="J7" s="53">
        <v>45226</v>
      </c>
      <c r="K7" s="106">
        <f t="shared" si="2"/>
        <v>136.875</v>
      </c>
      <c r="L7" s="107" t="s">
        <v>28</v>
      </c>
      <c r="M7" s="108">
        <f t="shared" si="1"/>
        <v>27</v>
      </c>
      <c r="N7" s="104"/>
      <c r="O7" s="109"/>
      <c r="P7" s="30"/>
      <c r="R7" s="138"/>
      <c r="S7" s="139"/>
    </row>
    <row r="8" s="14" customFormat="1" customHeight="1" spans="1:19">
      <c r="A8" s="30">
        <v>6</v>
      </c>
      <c r="B8" s="10" t="s">
        <v>27</v>
      </c>
      <c r="C8" s="44"/>
      <c r="D8" s="54">
        <v>5</v>
      </c>
      <c r="E8" s="55">
        <v>45243</v>
      </c>
      <c r="F8" s="27" t="s">
        <v>18</v>
      </c>
      <c r="G8" s="34" t="s">
        <v>24</v>
      </c>
      <c r="H8" s="35">
        <v>45243</v>
      </c>
      <c r="I8" s="96" t="str">
        <f t="shared" si="0"/>
        <v>2023-11-13至2023-12-31(49天)</v>
      </c>
      <c r="J8" s="35">
        <v>45291</v>
      </c>
      <c r="K8" s="2">
        <f t="shared" ref="K8:K12" si="3">D8*3.45/100/360*M8*10000</f>
        <v>234.791666666667</v>
      </c>
      <c r="L8" s="6" t="s">
        <v>28</v>
      </c>
      <c r="M8" s="97">
        <f t="shared" si="1"/>
        <v>49</v>
      </c>
      <c r="N8" s="104"/>
      <c r="O8" s="30"/>
      <c r="P8" s="30"/>
      <c r="R8" s="138"/>
      <c r="S8" s="139"/>
    </row>
    <row r="9" s="14" customFormat="1" customHeight="1" spans="1:19">
      <c r="A9" s="30">
        <v>7</v>
      </c>
      <c r="B9" s="9" t="s">
        <v>29</v>
      </c>
      <c r="C9" s="44"/>
      <c r="D9" s="56">
        <v>5</v>
      </c>
      <c r="E9" s="57">
        <v>45163</v>
      </c>
      <c r="F9" s="27" t="s">
        <v>30</v>
      </c>
      <c r="G9" s="34" t="s">
        <v>31</v>
      </c>
      <c r="H9" s="35">
        <v>45200</v>
      </c>
      <c r="I9" s="96" t="str">
        <f t="shared" si="0"/>
        <v>2023-10-01至2023-12-31(92天)</v>
      </c>
      <c r="J9" s="35">
        <v>45291</v>
      </c>
      <c r="K9" s="2">
        <f t="shared" si="3"/>
        <v>440.833333333333</v>
      </c>
      <c r="L9" s="6" t="s">
        <v>20</v>
      </c>
      <c r="M9" s="97">
        <f t="shared" si="1"/>
        <v>92</v>
      </c>
      <c r="N9" s="104"/>
      <c r="O9" s="30"/>
      <c r="P9" s="30"/>
      <c r="R9" s="138"/>
      <c r="S9" s="139"/>
    </row>
    <row r="10" s="15" customFormat="1" customHeight="1" spans="1:255">
      <c r="A10" s="30">
        <v>8</v>
      </c>
      <c r="B10" s="47" t="s">
        <v>32</v>
      </c>
      <c r="C10" s="58"/>
      <c r="D10" s="49">
        <v>5</v>
      </c>
      <c r="E10" s="50">
        <v>44900</v>
      </c>
      <c r="F10" s="51" t="s">
        <v>18</v>
      </c>
      <c r="G10" s="52" t="s">
        <v>24</v>
      </c>
      <c r="H10" s="53">
        <v>45200</v>
      </c>
      <c r="I10" s="105" t="str">
        <f t="shared" si="0"/>
        <v>2023-10-01至2023-12-04(65天)</v>
      </c>
      <c r="J10" s="53">
        <v>45264</v>
      </c>
      <c r="K10" s="106">
        <f t="shared" ref="K10:K14" si="4">D10*3.65/100/360*M10*10000</f>
        <v>329.513888888889</v>
      </c>
      <c r="L10" s="107" t="s">
        <v>28</v>
      </c>
      <c r="M10" s="108">
        <f t="shared" si="1"/>
        <v>65</v>
      </c>
      <c r="N10" s="110"/>
      <c r="O10" s="109"/>
      <c r="P10" s="99"/>
      <c r="Q10" s="140"/>
      <c r="R10" s="136"/>
      <c r="S10" s="137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  <c r="IU10" s="140"/>
    </row>
    <row r="11" s="14" customFormat="1" customHeight="1" spans="1:19">
      <c r="A11" s="30">
        <v>9</v>
      </c>
      <c r="B11" s="10" t="s">
        <v>32</v>
      </c>
      <c r="C11" s="44"/>
      <c r="D11" s="54">
        <v>5</v>
      </c>
      <c r="E11" s="55">
        <v>45266</v>
      </c>
      <c r="F11" s="27" t="s">
        <v>18</v>
      </c>
      <c r="G11" s="34" t="s">
        <v>24</v>
      </c>
      <c r="H11" s="35">
        <v>45266</v>
      </c>
      <c r="I11" s="96" t="str">
        <f t="shared" si="0"/>
        <v>2023-12-06至2023-12-31(26天)</v>
      </c>
      <c r="J11" s="35">
        <v>45291</v>
      </c>
      <c r="K11" s="2">
        <f t="shared" si="3"/>
        <v>124.583333333333</v>
      </c>
      <c r="L11" s="6" t="s">
        <v>28</v>
      </c>
      <c r="M11" s="97">
        <f t="shared" si="1"/>
        <v>26</v>
      </c>
      <c r="N11" s="104"/>
      <c r="O11" s="30"/>
      <c r="P11" s="30"/>
      <c r="R11" s="138"/>
      <c r="S11" s="139"/>
    </row>
    <row r="12" s="15" customFormat="1" customHeight="1" spans="1:255">
      <c r="A12" s="30">
        <v>10</v>
      </c>
      <c r="B12" s="9" t="s">
        <v>33</v>
      </c>
      <c r="C12" s="58"/>
      <c r="D12" s="56">
        <v>5</v>
      </c>
      <c r="E12" s="59">
        <v>45180</v>
      </c>
      <c r="F12" s="27" t="s">
        <v>18</v>
      </c>
      <c r="G12" s="34" t="s">
        <v>24</v>
      </c>
      <c r="H12" s="35">
        <v>45200</v>
      </c>
      <c r="I12" s="96" t="str">
        <f t="shared" si="0"/>
        <v>2023-10-01至2023-12-31(92天)</v>
      </c>
      <c r="J12" s="35">
        <v>45291</v>
      </c>
      <c r="K12" s="2">
        <f t="shared" si="3"/>
        <v>440.833333333333</v>
      </c>
      <c r="L12" s="6" t="s">
        <v>34</v>
      </c>
      <c r="M12" s="97">
        <f t="shared" si="1"/>
        <v>92</v>
      </c>
      <c r="N12" s="110"/>
      <c r="O12" s="30"/>
      <c r="P12" s="99"/>
      <c r="Q12" s="140"/>
      <c r="R12" s="136"/>
      <c r="S12" s="137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40"/>
      <c r="EC12" s="140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40"/>
      <c r="ER12" s="140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40"/>
      <c r="FG12" s="140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40"/>
      <c r="FV12" s="140"/>
      <c r="FW12" s="140"/>
      <c r="FX12" s="140"/>
      <c r="FY12" s="140"/>
      <c r="FZ12" s="140"/>
      <c r="GA12" s="140"/>
      <c r="GB12" s="140"/>
      <c r="GC12" s="140"/>
      <c r="GD12" s="140"/>
      <c r="GE12" s="140"/>
      <c r="GF12" s="140"/>
      <c r="GG12" s="140"/>
      <c r="GH12" s="140"/>
      <c r="GI12" s="140"/>
      <c r="GJ12" s="140"/>
      <c r="GK12" s="140"/>
      <c r="GL12" s="140"/>
      <c r="GM12" s="140"/>
      <c r="GN12" s="140"/>
      <c r="GO12" s="140"/>
      <c r="GP12" s="140"/>
      <c r="GQ12" s="140"/>
      <c r="GR12" s="140"/>
      <c r="GS12" s="140"/>
      <c r="GT12" s="140"/>
      <c r="GU12" s="140"/>
      <c r="GV12" s="140"/>
      <c r="GW12" s="140"/>
      <c r="GX12" s="140"/>
      <c r="GY12" s="140"/>
      <c r="GZ12" s="140"/>
      <c r="HA12" s="140"/>
      <c r="HB12" s="140"/>
      <c r="HC12" s="140"/>
      <c r="HD12" s="140"/>
      <c r="HE12" s="140"/>
      <c r="HF12" s="140"/>
      <c r="HG12" s="140"/>
      <c r="HH12" s="140"/>
      <c r="HI12" s="140"/>
      <c r="HJ12" s="140"/>
      <c r="HK12" s="140"/>
      <c r="HL12" s="140"/>
      <c r="HM12" s="140"/>
      <c r="HN12" s="140"/>
      <c r="HO12" s="140"/>
      <c r="HP12" s="140"/>
      <c r="HQ12" s="140"/>
      <c r="HR12" s="140"/>
      <c r="HS12" s="140"/>
      <c r="HT12" s="140"/>
      <c r="HU12" s="140"/>
      <c r="HV12" s="140"/>
      <c r="HW12" s="140"/>
      <c r="HX12" s="140"/>
      <c r="HY12" s="140"/>
      <c r="HZ12" s="140"/>
      <c r="IA12" s="140"/>
      <c r="IB12" s="140"/>
      <c r="IC12" s="140"/>
      <c r="ID12" s="140"/>
      <c r="IE12" s="140"/>
      <c r="IF12" s="140"/>
      <c r="IG12" s="140"/>
      <c r="IH12" s="140"/>
      <c r="II12" s="140"/>
      <c r="IJ12" s="140"/>
      <c r="IK12" s="140"/>
      <c r="IL12" s="140"/>
      <c r="IM12" s="140"/>
      <c r="IN12" s="140"/>
      <c r="IO12" s="140"/>
      <c r="IP12" s="140"/>
      <c r="IQ12" s="140"/>
      <c r="IR12" s="140"/>
      <c r="IS12" s="140"/>
      <c r="IT12" s="140"/>
      <c r="IU12" s="140"/>
    </row>
    <row r="13" s="14" customFormat="1" customHeight="1" spans="1:19">
      <c r="A13" s="30">
        <v>11</v>
      </c>
      <c r="B13" s="60" t="s">
        <v>35</v>
      </c>
      <c r="C13" s="58"/>
      <c r="D13" s="61">
        <v>5</v>
      </c>
      <c r="E13" s="62">
        <v>44888</v>
      </c>
      <c r="F13" s="41" t="s">
        <v>18</v>
      </c>
      <c r="G13" s="42" t="s">
        <v>31</v>
      </c>
      <c r="H13" s="43">
        <v>45200</v>
      </c>
      <c r="I13" s="101" t="str">
        <f t="shared" si="0"/>
        <v>2023-10-01至2023-11-21(52天)</v>
      </c>
      <c r="J13" s="43">
        <v>45251</v>
      </c>
      <c r="K13" s="1">
        <f t="shared" si="4"/>
        <v>263.611111111111</v>
      </c>
      <c r="L13" s="102" t="s">
        <v>20</v>
      </c>
      <c r="M13" s="103">
        <f t="shared" si="1"/>
        <v>52</v>
      </c>
      <c r="N13" s="110"/>
      <c r="O13" s="99"/>
      <c r="P13" s="99"/>
      <c r="R13" s="138"/>
      <c r="S13" s="139"/>
    </row>
    <row r="14" s="14" customFormat="1" customHeight="1" spans="1:19">
      <c r="A14" s="30">
        <v>12</v>
      </c>
      <c r="B14" s="9" t="s">
        <v>36</v>
      </c>
      <c r="C14" s="44"/>
      <c r="D14" s="56">
        <v>5</v>
      </c>
      <c r="E14" s="57">
        <v>44887</v>
      </c>
      <c r="F14" s="27" t="s">
        <v>18</v>
      </c>
      <c r="G14" s="63" t="s">
        <v>37</v>
      </c>
      <c r="H14" s="35">
        <v>45200</v>
      </c>
      <c r="I14" s="96" t="str">
        <f t="shared" si="0"/>
        <v>2023-10-01至2023-12-31(92天)</v>
      </c>
      <c r="J14" s="35">
        <v>45291</v>
      </c>
      <c r="K14" s="2">
        <f t="shared" si="4"/>
        <v>466.388888888889</v>
      </c>
      <c r="L14" s="6" t="s">
        <v>20</v>
      </c>
      <c r="M14" s="97">
        <f t="shared" si="1"/>
        <v>92</v>
      </c>
      <c r="N14" s="104"/>
      <c r="O14" s="30"/>
      <c r="P14" s="30"/>
      <c r="R14" s="138"/>
      <c r="S14" s="139"/>
    </row>
    <row r="15" s="14" customFormat="1" customHeight="1" spans="1:19">
      <c r="A15" s="30">
        <v>13</v>
      </c>
      <c r="B15" s="9" t="s">
        <v>38</v>
      </c>
      <c r="C15" s="44"/>
      <c r="D15" s="56">
        <v>5</v>
      </c>
      <c r="E15" s="57">
        <v>45148</v>
      </c>
      <c r="F15" s="27" t="s">
        <v>18</v>
      </c>
      <c r="G15" s="34" t="s">
        <v>31</v>
      </c>
      <c r="H15" s="35">
        <v>45200</v>
      </c>
      <c r="I15" s="96" t="str">
        <f t="shared" si="0"/>
        <v>2023-10-01至2023-12-31(92天)</v>
      </c>
      <c r="J15" s="35">
        <v>45291</v>
      </c>
      <c r="K15" s="2">
        <f>D15*3.55/100/360*M15*10000</f>
        <v>453.611111111111</v>
      </c>
      <c r="L15" s="6" t="s">
        <v>34</v>
      </c>
      <c r="M15" s="97">
        <f t="shared" si="1"/>
        <v>92</v>
      </c>
      <c r="N15" s="104"/>
      <c r="O15" s="30"/>
      <c r="P15" s="30"/>
      <c r="R15" s="138"/>
      <c r="S15" s="139"/>
    </row>
    <row r="16" s="14" customFormat="1" customHeight="1" spans="1:19">
      <c r="A16" s="30">
        <v>14</v>
      </c>
      <c r="B16" s="64" t="s">
        <v>39</v>
      </c>
      <c r="C16" s="44"/>
      <c r="D16" s="65">
        <v>5</v>
      </c>
      <c r="E16" s="66">
        <v>44863</v>
      </c>
      <c r="F16" s="67" t="s">
        <v>18</v>
      </c>
      <c r="G16" s="68" t="s">
        <v>40</v>
      </c>
      <c r="H16" s="53">
        <v>45200</v>
      </c>
      <c r="I16" s="111" t="str">
        <f t="shared" si="0"/>
        <v>2023-10-01至2023-10-31(31天)</v>
      </c>
      <c r="J16" s="53">
        <v>45230</v>
      </c>
      <c r="K16" s="112">
        <f t="shared" ref="K16:K21" si="5">D16*3.65/100/360*M16*10000</f>
        <v>157.152777777778</v>
      </c>
      <c r="L16" s="113" t="s">
        <v>25</v>
      </c>
      <c r="M16" s="114">
        <f t="shared" si="1"/>
        <v>31</v>
      </c>
      <c r="N16" s="104"/>
      <c r="O16" s="109"/>
      <c r="P16" s="30"/>
      <c r="R16" s="138"/>
      <c r="S16" s="139"/>
    </row>
    <row r="17" s="15" customFormat="1" customHeight="1" spans="1:256">
      <c r="A17" s="30">
        <v>15</v>
      </c>
      <c r="B17" s="11" t="s">
        <v>39</v>
      </c>
      <c r="C17" s="31"/>
      <c r="D17" s="69">
        <v>5</v>
      </c>
      <c r="E17" s="70">
        <v>45230</v>
      </c>
      <c r="F17" s="71" t="s">
        <v>18</v>
      </c>
      <c r="G17" s="63" t="s">
        <v>40</v>
      </c>
      <c r="H17" s="35">
        <v>45231</v>
      </c>
      <c r="I17" s="115" t="str">
        <f t="shared" si="0"/>
        <v>2023-11-01至2023-12-31(61天)</v>
      </c>
      <c r="J17" s="35">
        <v>45291</v>
      </c>
      <c r="K17" s="3">
        <f t="shared" ref="K17:K22" si="6">D17*3.45/100/360*M17*10000</f>
        <v>292.291666666667</v>
      </c>
      <c r="L17" s="116" t="s">
        <v>25</v>
      </c>
      <c r="M17" s="117">
        <f t="shared" si="1"/>
        <v>61</v>
      </c>
      <c r="N17" s="98"/>
      <c r="O17" s="30"/>
      <c r="P17" s="99"/>
      <c r="Q17" s="14"/>
      <c r="R17" s="136"/>
      <c r="S17" s="137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40"/>
      <c r="ER17" s="140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40"/>
      <c r="FG17" s="140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40"/>
      <c r="FV17" s="140"/>
      <c r="FW17" s="140"/>
      <c r="FX17" s="140"/>
      <c r="FY17" s="140"/>
      <c r="FZ17" s="140"/>
      <c r="GA17" s="140"/>
      <c r="GB17" s="140"/>
      <c r="GC17" s="140"/>
      <c r="GD17" s="140"/>
      <c r="GE17" s="140"/>
      <c r="GF17" s="140"/>
      <c r="GG17" s="140"/>
      <c r="GH17" s="140"/>
      <c r="GI17" s="140"/>
      <c r="GJ17" s="140"/>
      <c r="GK17" s="140"/>
      <c r="GL17" s="140"/>
      <c r="GM17" s="140"/>
      <c r="GN17" s="140"/>
      <c r="GO17" s="140"/>
      <c r="GP17" s="140"/>
      <c r="GQ17" s="140"/>
      <c r="GR17" s="140"/>
      <c r="GS17" s="140"/>
      <c r="GT17" s="140"/>
      <c r="GU17" s="140"/>
      <c r="GV17" s="140"/>
      <c r="GW17" s="140"/>
      <c r="GX17" s="140"/>
      <c r="GY17" s="140"/>
      <c r="GZ17" s="140"/>
      <c r="HA17" s="140"/>
      <c r="HB17" s="140"/>
      <c r="HC17" s="140"/>
      <c r="HD17" s="140"/>
      <c r="HE17" s="140"/>
      <c r="HF17" s="140"/>
      <c r="HG17" s="140"/>
      <c r="HH17" s="140"/>
      <c r="HI17" s="140"/>
      <c r="HJ17" s="140"/>
      <c r="HK17" s="140"/>
      <c r="HL17" s="140"/>
      <c r="HM17" s="140"/>
      <c r="HN17" s="140"/>
      <c r="HO17" s="140"/>
      <c r="HP17" s="140"/>
      <c r="HQ17" s="140"/>
      <c r="HR17" s="140"/>
      <c r="HS17" s="140"/>
      <c r="HT17" s="140"/>
      <c r="HU17" s="140"/>
      <c r="HV17" s="140"/>
      <c r="HW17" s="140"/>
      <c r="HX17" s="140"/>
      <c r="HY17" s="140"/>
      <c r="HZ17" s="140"/>
      <c r="IA17" s="140"/>
      <c r="IB17" s="140"/>
      <c r="IC17" s="140"/>
      <c r="ID17" s="140"/>
      <c r="IE17" s="140"/>
      <c r="IF17" s="140"/>
      <c r="IG17" s="140"/>
      <c r="IH17" s="140"/>
      <c r="II17" s="140"/>
      <c r="IJ17" s="140"/>
      <c r="IK17" s="140"/>
      <c r="IL17" s="140"/>
      <c r="IM17" s="140"/>
      <c r="IN17" s="140"/>
      <c r="IO17" s="140"/>
      <c r="IP17" s="140"/>
      <c r="IQ17" s="140"/>
      <c r="IR17" s="140"/>
      <c r="IS17" s="140"/>
      <c r="IT17" s="140"/>
      <c r="IU17" s="140"/>
      <c r="IV17" s="140"/>
    </row>
    <row r="18" s="15" customFormat="1" customHeight="1" spans="1:256">
      <c r="A18" s="30">
        <v>16</v>
      </c>
      <c r="B18" s="72" t="s">
        <v>41</v>
      </c>
      <c r="C18" s="36"/>
      <c r="D18" s="61">
        <v>5</v>
      </c>
      <c r="E18" s="62">
        <v>44881</v>
      </c>
      <c r="F18" s="41" t="s">
        <v>18</v>
      </c>
      <c r="G18" s="42" t="s">
        <v>37</v>
      </c>
      <c r="H18" s="43">
        <v>45200</v>
      </c>
      <c r="I18" s="118" t="str">
        <f t="shared" si="0"/>
        <v>2023-10-01至2023-12-16(77天)</v>
      </c>
      <c r="J18" s="43">
        <v>45276</v>
      </c>
      <c r="K18" s="4">
        <f t="shared" si="5"/>
        <v>390.347222222222</v>
      </c>
      <c r="L18" s="72" t="s">
        <v>42</v>
      </c>
      <c r="M18" s="119">
        <f t="shared" si="1"/>
        <v>77</v>
      </c>
      <c r="N18" s="100"/>
      <c r="O18" s="99"/>
      <c r="P18" s="30"/>
      <c r="Q18" s="14"/>
      <c r="R18" s="141"/>
      <c r="S18" s="142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40"/>
      <c r="ER18" s="140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40"/>
      <c r="FG18" s="140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40"/>
      <c r="FV18" s="140"/>
      <c r="FW18" s="140"/>
      <c r="FX18" s="140"/>
      <c r="FY18" s="140"/>
      <c r="FZ18" s="140"/>
      <c r="GA18" s="140"/>
      <c r="GB18" s="140"/>
      <c r="GC18" s="140"/>
      <c r="GD18" s="140"/>
      <c r="GE18" s="140"/>
      <c r="GF18" s="140"/>
      <c r="GG18" s="140"/>
      <c r="GH18" s="140"/>
      <c r="GI18" s="140"/>
      <c r="GJ18" s="140"/>
      <c r="GK18" s="140"/>
      <c r="GL18" s="140"/>
      <c r="GM18" s="140"/>
      <c r="GN18" s="140"/>
      <c r="GO18" s="140"/>
      <c r="GP18" s="140"/>
      <c r="GQ18" s="140"/>
      <c r="GR18" s="140"/>
      <c r="GS18" s="140"/>
      <c r="GT18" s="140"/>
      <c r="GU18" s="140"/>
      <c r="GV18" s="140"/>
      <c r="GW18" s="140"/>
      <c r="GX18" s="140"/>
      <c r="GY18" s="140"/>
      <c r="GZ18" s="140"/>
      <c r="HA18" s="140"/>
      <c r="HB18" s="140"/>
      <c r="HC18" s="140"/>
      <c r="HD18" s="140"/>
      <c r="HE18" s="140"/>
      <c r="HF18" s="140"/>
      <c r="HG18" s="140"/>
      <c r="HH18" s="140"/>
      <c r="HI18" s="140"/>
      <c r="HJ18" s="140"/>
      <c r="HK18" s="140"/>
      <c r="HL18" s="140"/>
      <c r="HM18" s="140"/>
      <c r="HN18" s="140"/>
      <c r="HO18" s="140"/>
      <c r="HP18" s="140"/>
      <c r="HQ18" s="140"/>
      <c r="HR18" s="140"/>
      <c r="HS18" s="140"/>
      <c r="HT18" s="140"/>
      <c r="HU18" s="140"/>
      <c r="HV18" s="140"/>
      <c r="HW18" s="140"/>
      <c r="HX18" s="140"/>
      <c r="HY18" s="140"/>
      <c r="HZ18" s="140"/>
      <c r="IA18" s="140"/>
      <c r="IB18" s="140"/>
      <c r="IC18" s="140"/>
      <c r="ID18" s="140"/>
      <c r="IE18" s="140"/>
      <c r="IF18" s="140"/>
      <c r="IG18" s="140"/>
      <c r="IH18" s="140"/>
      <c r="II18" s="140"/>
      <c r="IJ18" s="140"/>
      <c r="IK18" s="140"/>
      <c r="IL18" s="140"/>
      <c r="IM18" s="140"/>
      <c r="IN18" s="140"/>
      <c r="IO18" s="140"/>
      <c r="IP18" s="140"/>
      <c r="IQ18" s="140"/>
      <c r="IR18" s="140"/>
      <c r="IS18" s="140"/>
      <c r="IT18" s="140"/>
      <c r="IU18" s="140"/>
      <c r="IV18" s="140"/>
    </row>
    <row r="19" s="15" customFormat="1" customHeight="1" spans="1:255">
      <c r="A19" s="30">
        <v>17</v>
      </c>
      <c r="B19" s="12" t="s">
        <v>43</v>
      </c>
      <c r="C19" s="48"/>
      <c r="D19" s="54">
        <v>5</v>
      </c>
      <c r="E19" s="55">
        <v>45206</v>
      </c>
      <c r="F19" s="27" t="s">
        <v>18</v>
      </c>
      <c r="G19" s="34" t="s">
        <v>24</v>
      </c>
      <c r="H19" s="35">
        <v>45206</v>
      </c>
      <c r="I19" s="115" t="str">
        <f t="shared" si="0"/>
        <v>2023-10-07至2023-12-31(86天)</v>
      </c>
      <c r="J19" s="35">
        <v>45291</v>
      </c>
      <c r="K19" s="3">
        <f t="shared" si="6"/>
        <v>412.083333333333</v>
      </c>
      <c r="L19" s="13" t="s">
        <v>20</v>
      </c>
      <c r="M19" s="117">
        <f t="shared" si="1"/>
        <v>86</v>
      </c>
      <c r="N19" s="104"/>
      <c r="O19" s="30"/>
      <c r="P19" s="99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40"/>
      <c r="ER19" s="140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40"/>
      <c r="FG19" s="140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40"/>
      <c r="FV19" s="140"/>
      <c r="FW19" s="140"/>
      <c r="FX19" s="140"/>
      <c r="FY19" s="140"/>
      <c r="FZ19" s="140"/>
      <c r="GA19" s="140"/>
      <c r="GB19" s="140"/>
      <c r="GC19" s="140"/>
      <c r="GD19" s="140"/>
      <c r="GE19" s="140"/>
      <c r="GF19" s="140"/>
      <c r="GG19" s="140"/>
      <c r="GH19" s="140"/>
      <c r="GI19" s="140"/>
      <c r="GJ19" s="140"/>
      <c r="GK19" s="140"/>
      <c r="GL19" s="140"/>
      <c r="GM19" s="140"/>
      <c r="GN19" s="140"/>
      <c r="GO19" s="140"/>
      <c r="GP19" s="140"/>
      <c r="GQ19" s="140"/>
      <c r="GR19" s="140"/>
      <c r="GS19" s="140"/>
      <c r="GT19" s="140"/>
      <c r="GU19" s="140"/>
      <c r="GV19" s="140"/>
      <c r="GW19" s="140"/>
      <c r="GX19" s="140"/>
      <c r="GY19" s="140"/>
      <c r="GZ19" s="140"/>
      <c r="HA19" s="140"/>
      <c r="HB19" s="140"/>
      <c r="HC19" s="140"/>
      <c r="HD19" s="140"/>
      <c r="HE19" s="140"/>
      <c r="HF19" s="140"/>
      <c r="HG19" s="140"/>
      <c r="HH19" s="140"/>
      <c r="HI19" s="140"/>
      <c r="HJ19" s="140"/>
      <c r="HK19" s="140"/>
      <c r="HL19" s="140"/>
      <c r="HM19" s="140"/>
      <c r="HN19" s="140"/>
      <c r="HO19" s="140"/>
      <c r="HP19" s="140"/>
      <c r="HQ19" s="140"/>
      <c r="HR19" s="140"/>
      <c r="HS19" s="140"/>
      <c r="HT19" s="140"/>
      <c r="HU19" s="140"/>
      <c r="HV19" s="140"/>
      <c r="HW19" s="140"/>
      <c r="HX19" s="140"/>
      <c r="HY19" s="140"/>
      <c r="HZ19" s="140"/>
      <c r="IA19" s="140"/>
      <c r="IB19" s="140"/>
      <c r="IC19" s="140"/>
      <c r="ID19" s="140"/>
      <c r="IE19" s="140"/>
      <c r="IF19" s="140"/>
      <c r="IG19" s="140"/>
      <c r="IH19" s="140"/>
      <c r="II19" s="140"/>
      <c r="IJ19" s="140"/>
      <c r="IK19" s="140"/>
      <c r="IL19" s="140"/>
      <c r="IM19" s="140"/>
      <c r="IN19" s="140"/>
      <c r="IO19" s="140"/>
      <c r="IP19" s="140"/>
      <c r="IQ19" s="140"/>
      <c r="IR19" s="140"/>
      <c r="IS19" s="140"/>
      <c r="IT19" s="140"/>
      <c r="IU19" s="140"/>
    </row>
    <row r="20" s="15" customFormat="1" customHeight="1" spans="1:255">
      <c r="A20" s="30">
        <v>18</v>
      </c>
      <c r="B20" s="72" t="s">
        <v>44</v>
      </c>
      <c r="C20" s="73"/>
      <c r="D20" s="61">
        <v>5</v>
      </c>
      <c r="E20" s="62">
        <v>44887</v>
      </c>
      <c r="F20" s="41" t="s">
        <v>18</v>
      </c>
      <c r="G20" s="42" t="s">
        <v>22</v>
      </c>
      <c r="H20" s="43">
        <v>45200</v>
      </c>
      <c r="I20" s="101" t="str">
        <f t="shared" si="0"/>
        <v>2023-10-01至2023-11-03(34天)</v>
      </c>
      <c r="J20" s="43">
        <v>45233</v>
      </c>
      <c r="K20" s="1">
        <f t="shared" si="5"/>
        <v>172.361111111111</v>
      </c>
      <c r="L20" s="72" t="s">
        <v>34</v>
      </c>
      <c r="M20" s="103">
        <f t="shared" si="1"/>
        <v>34</v>
      </c>
      <c r="N20" s="110"/>
      <c r="O20" s="99"/>
      <c r="P20" s="99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  <c r="II20" s="140"/>
      <c r="IJ20" s="140"/>
      <c r="IK20" s="140"/>
      <c r="IL20" s="140"/>
      <c r="IM20" s="140"/>
      <c r="IN20" s="140"/>
      <c r="IO20" s="140"/>
      <c r="IP20" s="140"/>
      <c r="IQ20" s="140"/>
      <c r="IR20" s="140"/>
      <c r="IS20" s="140"/>
      <c r="IT20" s="140"/>
      <c r="IU20" s="140"/>
    </row>
    <row r="21" s="14" customFormat="1" customHeight="1" spans="1:16">
      <c r="A21" s="30">
        <v>19</v>
      </c>
      <c r="B21" s="74" t="s">
        <v>45</v>
      </c>
      <c r="C21" s="36"/>
      <c r="D21" s="75">
        <v>5</v>
      </c>
      <c r="E21" s="76">
        <v>44883</v>
      </c>
      <c r="F21" s="51" t="s">
        <v>18</v>
      </c>
      <c r="G21" s="52" t="s">
        <v>31</v>
      </c>
      <c r="H21" s="53">
        <v>45200</v>
      </c>
      <c r="I21" s="105" t="str">
        <f t="shared" si="0"/>
        <v>2023-10-01至2023-11-21(52天)</v>
      </c>
      <c r="J21" s="53">
        <v>45251</v>
      </c>
      <c r="K21" s="106">
        <f t="shared" si="5"/>
        <v>263.611111111111</v>
      </c>
      <c r="L21" s="74" t="s">
        <v>46</v>
      </c>
      <c r="M21" s="108">
        <f t="shared" si="1"/>
        <v>52</v>
      </c>
      <c r="N21" s="100"/>
      <c r="O21" s="109"/>
      <c r="P21" s="30"/>
    </row>
    <row r="22" s="14" customFormat="1" customHeight="1" spans="1:16">
      <c r="A22" s="30">
        <v>20</v>
      </c>
      <c r="B22" s="13" t="s">
        <v>45</v>
      </c>
      <c r="C22" s="44"/>
      <c r="D22" s="56">
        <v>5</v>
      </c>
      <c r="E22" s="57">
        <v>45252</v>
      </c>
      <c r="F22" s="27" t="s">
        <v>18</v>
      </c>
      <c r="G22" s="34" t="s">
        <v>31</v>
      </c>
      <c r="H22" s="35">
        <v>45252</v>
      </c>
      <c r="I22" s="96" t="str">
        <f t="shared" si="0"/>
        <v>2023-11-22至2023-12-31(40天)</v>
      </c>
      <c r="J22" s="35">
        <v>45291</v>
      </c>
      <c r="K22" s="2">
        <f t="shared" si="6"/>
        <v>191.666666666667</v>
      </c>
      <c r="L22" s="13" t="s">
        <v>46</v>
      </c>
      <c r="M22" s="97">
        <f t="shared" si="1"/>
        <v>40</v>
      </c>
      <c r="N22" s="104"/>
      <c r="O22" s="30"/>
      <c r="P22" s="30"/>
    </row>
    <row r="23" s="15" customFormat="1" customHeight="1" spans="1:255">
      <c r="A23" s="30">
        <v>21</v>
      </c>
      <c r="B23" s="13" t="s">
        <v>47</v>
      </c>
      <c r="C23" s="58"/>
      <c r="D23" s="56">
        <v>5</v>
      </c>
      <c r="E23" s="57">
        <v>44980</v>
      </c>
      <c r="F23" s="27" t="s">
        <v>18</v>
      </c>
      <c r="G23" s="34" t="s">
        <v>31</v>
      </c>
      <c r="H23" s="43">
        <v>45200</v>
      </c>
      <c r="I23" s="96" t="str">
        <f t="shared" si="0"/>
        <v>2023-10-01至2023-12-31(92天)</v>
      </c>
      <c r="J23" s="35">
        <v>45291</v>
      </c>
      <c r="K23" s="2">
        <f>D23*3.65/100/360*M23*10000</f>
        <v>466.388888888889</v>
      </c>
      <c r="L23" s="13" t="s">
        <v>20</v>
      </c>
      <c r="M23" s="97">
        <f t="shared" si="1"/>
        <v>92</v>
      </c>
      <c r="N23" s="110"/>
      <c r="O23" s="30"/>
      <c r="P23" s="99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40"/>
      <c r="FG23" s="140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40"/>
      <c r="FV23" s="140"/>
      <c r="FW23" s="140"/>
      <c r="FX23" s="140"/>
      <c r="FY23" s="140"/>
      <c r="FZ23" s="140"/>
      <c r="GA23" s="140"/>
      <c r="GB23" s="140"/>
      <c r="GC23" s="140"/>
      <c r="GD23" s="140"/>
      <c r="GE23" s="140"/>
      <c r="GF23" s="140"/>
      <c r="GG23" s="140"/>
      <c r="GH23" s="140"/>
      <c r="GI23" s="140"/>
      <c r="GJ23" s="140"/>
      <c r="GK23" s="140"/>
      <c r="GL23" s="140"/>
      <c r="GM23" s="140"/>
      <c r="GN23" s="140"/>
      <c r="GO23" s="140"/>
      <c r="GP23" s="140"/>
      <c r="GQ23" s="140"/>
      <c r="GR23" s="140"/>
      <c r="GS23" s="140"/>
      <c r="GT23" s="140"/>
      <c r="GU23" s="140"/>
      <c r="GV23" s="140"/>
      <c r="GW23" s="140"/>
      <c r="GX23" s="140"/>
      <c r="GY23" s="140"/>
      <c r="GZ23" s="140"/>
      <c r="HA23" s="140"/>
      <c r="HB23" s="140"/>
      <c r="HC23" s="140"/>
      <c r="HD23" s="140"/>
      <c r="HE23" s="140"/>
      <c r="HF23" s="140"/>
      <c r="HG23" s="140"/>
      <c r="HH23" s="140"/>
      <c r="HI23" s="140"/>
      <c r="HJ23" s="140"/>
      <c r="HK23" s="140"/>
      <c r="HL23" s="140"/>
      <c r="HM23" s="140"/>
      <c r="HN23" s="140"/>
      <c r="HO23" s="140"/>
      <c r="HP23" s="140"/>
      <c r="HQ23" s="140"/>
      <c r="HR23" s="140"/>
      <c r="HS23" s="140"/>
      <c r="HT23" s="140"/>
      <c r="HU23" s="140"/>
      <c r="HV23" s="140"/>
      <c r="HW23" s="140"/>
      <c r="HX23" s="140"/>
      <c r="HY23" s="140"/>
      <c r="HZ23" s="140"/>
      <c r="IA23" s="140"/>
      <c r="IB23" s="140"/>
      <c r="IC23" s="140"/>
      <c r="ID23" s="140"/>
      <c r="IE23" s="140"/>
      <c r="IF23" s="140"/>
      <c r="IG23" s="140"/>
      <c r="IH23" s="140"/>
      <c r="II23" s="140"/>
      <c r="IJ23" s="140"/>
      <c r="IK23" s="140"/>
      <c r="IL23" s="140"/>
      <c r="IM23" s="140"/>
      <c r="IN23" s="140"/>
      <c r="IO23" s="140"/>
      <c r="IP23" s="140"/>
      <c r="IQ23" s="140"/>
      <c r="IR23" s="140"/>
      <c r="IS23" s="140"/>
      <c r="IT23" s="140"/>
      <c r="IU23" s="140"/>
    </row>
    <row r="24" s="15" customFormat="1" customHeight="1" spans="1:255">
      <c r="A24" s="30">
        <v>22</v>
      </c>
      <c r="B24" s="9" t="s">
        <v>48</v>
      </c>
      <c r="C24" s="31"/>
      <c r="D24" s="56">
        <v>5</v>
      </c>
      <c r="E24" s="57">
        <v>45281</v>
      </c>
      <c r="F24" s="77" t="s">
        <v>18</v>
      </c>
      <c r="G24" s="78" t="s">
        <v>22</v>
      </c>
      <c r="H24" s="79">
        <v>45281</v>
      </c>
      <c r="I24" s="120" t="str">
        <f t="shared" si="0"/>
        <v>2023-12-21至2023-12-31(11天)</v>
      </c>
      <c r="J24" s="79">
        <v>45291</v>
      </c>
      <c r="K24" s="121">
        <f t="shared" ref="K24:K27" si="7">D24*3.45/100/360*M24*10000</f>
        <v>52.7083333333333</v>
      </c>
      <c r="L24" s="6" t="s">
        <v>25</v>
      </c>
      <c r="M24" s="120">
        <f t="shared" si="1"/>
        <v>11</v>
      </c>
      <c r="N24" s="98"/>
      <c r="O24" s="122"/>
      <c r="P24" s="9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40"/>
      <c r="CY24" s="140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40"/>
      <c r="DN24" s="140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40"/>
      <c r="EC24" s="140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40"/>
      <c r="ER24" s="140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40"/>
      <c r="FG24" s="140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40"/>
      <c r="FV24" s="140"/>
      <c r="FW24" s="140"/>
      <c r="FX24" s="140"/>
      <c r="FY24" s="140"/>
      <c r="FZ24" s="140"/>
      <c r="GA24" s="140"/>
      <c r="GB24" s="140"/>
      <c r="GC24" s="140"/>
      <c r="GD24" s="140"/>
      <c r="GE24" s="140"/>
      <c r="GF24" s="140"/>
      <c r="GG24" s="140"/>
      <c r="GH24" s="140"/>
      <c r="GI24" s="140"/>
      <c r="GJ24" s="140"/>
      <c r="GK24" s="140"/>
      <c r="GL24" s="140"/>
      <c r="GM24" s="140"/>
      <c r="GN24" s="140"/>
      <c r="GO24" s="140"/>
      <c r="GP24" s="140"/>
      <c r="GQ24" s="140"/>
      <c r="GR24" s="140"/>
      <c r="GS24" s="140"/>
      <c r="GT24" s="140"/>
      <c r="GU24" s="140"/>
      <c r="GV24" s="140"/>
      <c r="GW24" s="140"/>
      <c r="GX24" s="140"/>
      <c r="GY24" s="140"/>
      <c r="GZ24" s="140"/>
      <c r="HA24" s="140"/>
      <c r="HB24" s="140"/>
      <c r="HC24" s="140"/>
      <c r="HD24" s="140"/>
      <c r="HE24" s="140"/>
      <c r="HF24" s="140"/>
      <c r="HG24" s="140"/>
      <c r="HH24" s="140"/>
      <c r="HI24" s="140"/>
      <c r="HJ24" s="140"/>
      <c r="HK24" s="140"/>
      <c r="HL24" s="140"/>
      <c r="HM24" s="140"/>
      <c r="HN24" s="140"/>
      <c r="HO24" s="140"/>
      <c r="HP24" s="140"/>
      <c r="HQ24" s="140"/>
      <c r="HR24" s="140"/>
      <c r="HS24" s="140"/>
      <c r="HT24" s="140"/>
      <c r="HU24" s="140"/>
      <c r="HV24" s="140"/>
      <c r="HW24" s="140"/>
      <c r="HX24" s="140"/>
      <c r="HY24" s="140"/>
      <c r="HZ24" s="140"/>
      <c r="IA24" s="140"/>
      <c r="IB24" s="140"/>
      <c r="IC24" s="140"/>
      <c r="ID24" s="140"/>
      <c r="IE24" s="140"/>
      <c r="IF24" s="140"/>
      <c r="IG24" s="140"/>
      <c r="IH24" s="140"/>
      <c r="II24" s="140"/>
      <c r="IJ24" s="140"/>
      <c r="IK24" s="140"/>
      <c r="IL24" s="140"/>
      <c r="IM24" s="140"/>
      <c r="IN24" s="140"/>
      <c r="IO24" s="140"/>
      <c r="IP24" s="140"/>
      <c r="IQ24" s="140"/>
      <c r="IR24" s="140"/>
      <c r="IS24" s="140"/>
      <c r="IT24" s="140"/>
      <c r="IU24" s="140"/>
    </row>
    <row r="25" s="15" customFormat="1" customHeight="1" spans="1:255">
      <c r="A25" s="30">
        <v>23</v>
      </c>
      <c r="B25" s="80" t="s">
        <v>49</v>
      </c>
      <c r="C25" s="58"/>
      <c r="D25" s="56">
        <v>5</v>
      </c>
      <c r="E25" s="57">
        <v>45218</v>
      </c>
      <c r="F25" s="77" t="s">
        <v>18</v>
      </c>
      <c r="G25" s="78" t="s">
        <v>22</v>
      </c>
      <c r="H25" s="79">
        <v>45218</v>
      </c>
      <c r="I25" s="120" t="str">
        <f t="shared" si="0"/>
        <v>2023-10-19至2023-12-31(74天)</v>
      </c>
      <c r="J25" s="79">
        <v>45291</v>
      </c>
      <c r="K25" s="121">
        <f t="shared" si="7"/>
        <v>354.583333333333</v>
      </c>
      <c r="L25" s="6" t="s">
        <v>50</v>
      </c>
      <c r="M25" s="120">
        <f t="shared" si="1"/>
        <v>74</v>
      </c>
      <c r="N25" s="110"/>
      <c r="O25" s="122"/>
      <c r="P25" s="99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40"/>
      <c r="CY25" s="140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40"/>
      <c r="DN25" s="140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40"/>
      <c r="EC25" s="140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40"/>
      <c r="ER25" s="140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40"/>
      <c r="FG25" s="140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40"/>
      <c r="FV25" s="140"/>
      <c r="FW25" s="140"/>
      <c r="FX25" s="140"/>
      <c r="FY25" s="140"/>
      <c r="FZ25" s="140"/>
      <c r="GA25" s="140"/>
      <c r="GB25" s="140"/>
      <c r="GC25" s="140"/>
      <c r="GD25" s="140"/>
      <c r="GE25" s="140"/>
      <c r="GF25" s="140"/>
      <c r="GG25" s="140"/>
      <c r="GH25" s="140"/>
      <c r="GI25" s="140"/>
      <c r="GJ25" s="140"/>
      <c r="GK25" s="140"/>
      <c r="GL25" s="140"/>
      <c r="GM25" s="140"/>
      <c r="GN25" s="140"/>
      <c r="GO25" s="140"/>
      <c r="GP25" s="140"/>
      <c r="GQ25" s="140"/>
      <c r="GR25" s="140"/>
      <c r="GS25" s="140"/>
      <c r="GT25" s="140"/>
      <c r="GU25" s="140"/>
      <c r="GV25" s="140"/>
      <c r="GW25" s="140"/>
      <c r="GX25" s="140"/>
      <c r="GY25" s="140"/>
      <c r="GZ25" s="140"/>
      <c r="HA25" s="140"/>
      <c r="HB25" s="140"/>
      <c r="HC25" s="140"/>
      <c r="HD25" s="140"/>
      <c r="HE25" s="140"/>
      <c r="HF25" s="140"/>
      <c r="HG25" s="140"/>
      <c r="HH25" s="140"/>
      <c r="HI25" s="140"/>
      <c r="HJ25" s="140"/>
      <c r="HK25" s="140"/>
      <c r="HL25" s="140"/>
      <c r="HM25" s="140"/>
      <c r="HN25" s="140"/>
      <c r="HO25" s="140"/>
      <c r="HP25" s="140"/>
      <c r="HQ25" s="140"/>
      <c r="HR25" s="140"/>
      <c r="HS25" s="140"/>
      <c r="HT25" s="140"/>
      <c r="HU25" s="140"/>
      <c r="HV25" s="140"/>
      <c r="HW25" s="140"/>
      <c r="HX25" s="140"/>
      <c r="HY25" s="140"/>
      <c r="HZ25" s="140"/>
      <c r="IA25" s="140"/>
      <c r="IB25" s="140"/>
      <c r="IC25" s="140"/>
      <c r="ID25" s="140"/>
      <c r="IE25" s="140"/>
      <c r="IF25" s="140"/>
      <c r="IG25" s="140"/>
      <c r="IH25" s="140"/>
      <c r="II25" s="140"/>
      <c r="IJ25" s="140"/>
      <c r="IK25" s="140"/>
      <c r="IL25" s="140"/>
      <c r="IM25" s="140"/>
      <c r="IN25" s="140"/>
      <c r="IO25" s="140"/>
      <c r="IP25" s="140"/>
      <c r="IQ25" s="140"/>
      <c r="IR25" s="140"/>
      <c r="IS25" s="140"/>
      <c r="IT25" s="140"/>
      <c r="IU25" s="140"/>
    </row>
    <row r="26" s="15" customFormat="1" customHeight="1" spans="1:255">
      <c r="A26" s="30">
        <v>24</v>
      </c>
      <c r="B26" s="80" t="s">
        <v>51</v>
      </c>
      <c r="C26" s="58"/>
      <c r="D26" s="56">
        <v>5</v>
      </c>
      <c r="E26" s="57">
        <v>45250</v>
      </c>
      <c r="F26" s="77" t="s">
        <v>18</v>
      </c>
      <c r="G26" s="78" t="s">
        <v>22</v>
      </c>
      <c r="H26" s="79">
        <v>45250</v>
      </c>
      <c r="I26" s="120" t="str">
        <f t="shared" si="0"/>
        <v>2023-11-20至2023-12-31(42天)</v>
      </c>
      <c r="J26" s="79">
        <v>45291</v>
      </c>
      <c r="K26" s="121">
        <f t="shared" si="7"/>
        <v>201.25</v>
      </c>
      <c r="L26" s="6" t="s">
        <v>28</v>
      </c>
      <c r="M26" s="120">
        <f t="shared" si="1"/>
        <v>42</v>
      </c>
      <c r="N26" s="110"/>
      <c r="O26" s="122"/>
      <c r="P26" s="99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40"/>
      <c r="EC26" s="140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40"/>
      <c r="ER26" s="140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40"/>
      <c r="FG26" s="140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40"/>
      <c r="FV26" s="140"/>
      <c r="FW26" s="140"/>
      <c r="FX26" s="140"/>
      <c r="FY26" s="140"/>
      <c r="FZ26" s="140"/>
      <c r="GA26" s="140"/>
      <c r="GB26" s="140"/>
      <c r="GC26" s="140"/>
      <c r="GD26" s="140"/>
      <c r="GE26" s="140"/>
      <c r="GF26" s="140"/>
      <c r="GG26" s="140"/>
      <c r="GH26" s="140"/>
      <c r="GI26" s="140"/>
      <c r="GJ26" s="140"/>
      <c r="GK26" s="140"/>
      <c r="GL26" s="140"/>
      <c r="GM26" s="140"/>
      <c r="GN26" s="140"/>
      <c r="GO26" s="140"/>
      <c r="GP26" s="140"/>
      <c r="GQ26" s="140"/>
      <c r="GR26" s="140"/>
      <c r="GS26" s="140"/>
      <c r="GT26" s="140"/>
      <c r="GU26" s="140"/>
      <c r="GV26" s="140"/>
      <c r="GW26" s="140"/>
      <c r="GX26" s="140"/>
      <c r="GY26" s="140"/>
      <c r="GZ26" s="140"/>
      <c r="HA26" s="140"/>
      <c r="HB26" s="140"/>
      <c r="HC26" s="140"/>
      <c r="HD26" s="140"/>
      <c r="HE26" s="140"/>
      <c r="HF26" s="140"/>
      <c r="HG26" s="140"/>
      <c r="HH26" s="140"/>
      <c r="HI26" s="140"/>
      <c r="HJ26" s="140"/>
      <c r="HK26" s="140"/>
      <c r="HL26" s="140"/>
      <c r="HM26" s="140"/>
      <c r="HN26" s="140"/>
      <c r="HO26" s="140"/>
      <c r="HP26" s="140"/>
      <c r="HQ26" s="140"/>
      <c r="HR26" s="140"/>
      <c r="HS26" s="140"/>
      <c r="HT26" s="140"/>
      <c r="HU26" s="140"/>
      <c r="HV26" s="140"/>
      <c r="HW26" s="140"/>
      <c r="HX26" s="140"/>
      <c r="HY26" s="140"/>
      <c r="HZ26" s="140"/>
      <c r="IA26" s="140"/>
      <c r="IB26" s="140"/>
      <c r="IC26" s="140"/>
      <c r="ID26" s="140"/>
      <c r="IE26" s="140"/>
      <c r="IF26" s="140"/>
      <c r="IG26" s="140"/>
      <c r="IH26" s="140"/>
      <c r="II26" s="140"/>
      <c r="IJ26" s="140"/>
      <c r="IK26" s="140"/>
      <c r="IL26" s="140"/>
      <c r="IM26" s="140"/>
      <c r="IN26" s="140"/>
      <c r="IO26" s="140"/>
      <c r="IP26" s="140"/>
      <c r="IQ26" s="140"/>
      <c r="IR26" s="140"/>
      <c r="IS26" s="140"/>
      <c r="IT26" s="140"/>
      <c r="IU26" s="140"/>
    </row>
    <row r="27" s="14" customFormat="1" customHeight="1" spans="1:16">
      <c r="A27" s="30">
        <v>25</v>
      </c>
      <c r="B27" s="80" t="s">
        <v>52</v>
      </c>
      <c r="C27" s="44"/>
      <c r="D27" s="56">
        <v>5</v>
      </c>
      <c r="E27" s="57">
        <v>45229</v>
      </c>
      <c r="F27" s="77" t="s">
        <v>18</v>
      </c>
      <c r="G27" s="78" t="s">
        <v>22</v>
      </c>
      <c r="H27" s="79">
        <v>45229</v>
      </c>
      <c r="I27" s="120" t="str">
        <f t="shared" si="0"/>
        <v>2023-10-30至2023-12-31(63天)</v>
      </c>
      <c r="J27" s="79">
        <v>45291</v>
      </c>
      <c r="K27" s="121">
        <f t="shared" si="7"/>
        <v>301.875</v>
      </c>
      <c r="L27" s="6" t="s">
        <v>25</v>
      </c>
      <c r="M27" s="120">
        <f t="shared" si="1"/>
        <v>63</v>
      </c>
      <c r="N27" s="104"/>
      <c r="O27" s="122"/>
      <c r="P27" s="30"/>
    </row>
    <row r="28" s="14" customFormat="1" customHeight="1" spans="1:16">
      <c r="A28" s="30">
        <v>26</v>
      </c>
      <c r="B28" s="81" t="s">
        <v>53</v>
      </c>
      <c r="C28" s="44"/>
      <c r="D28" s="82">
        <v>5</v>
      </c>
      <c r="E28" s="83">
        <v>45007</v>
      </c>
      <c r="F28" s="84" t="s">
        <v>18</v>
      </c>
      <c r="G28" s="85" t="s">
        <v>54</v>
      </c>
      <c r="H28" s="83">
        <v>45200</v>
      </c>
      <c r="I28" s="123" t="s">
        <v>55</v>
      </c>
      <c r="J28" s="124">
        <v>45291</v>
      </c>
      <c r="K28" s="125">
        <v>466.388888888889</v>
      </c>
      <c r="L28" s="126" t="s">
        <v>56</v>
      </c>
      <c r="M28" s="97">
        <v>92</v>
      </c>
      <c r="N28" s="104"/>
      <c r="O28" s="30"/>
      <c r="P28" s="30"/>
    </row>
    <row r="29" s="14" customFormat="1" customHeight="1" spans="1:16">
      <c r="A29" s="30">
        <v>27</v>
      </c>
      <c r="B29" s="81" t="s">
        <v>57</v>
      </c>
      <c r="C29" s="44"/>
      <c r="D29" s="82">
        <v>5</v>
      </c>
      <c r="E29" s="83">
        <v>45276</v>
      </c>
      <c r="F29" s="84" t="s">
        <v>18</v>
      </c>
      <c r="G29" s="85" t="s">
        <v>54</v>
      </c>
      <c r="H29" s="83">
        <v>45276</v>
      </c>
      <c r="I29" s="123" t="s">
        <v>58</v>
      </c>
      <c r="J29" s="124">
        <v>45291</v>
      </c>
      <c r="K29" s="125">
        <v>81.1111111111111</v>
      </c>
      <c r="L29" s="126" t="s">
        <v>59</v>
      </c>
      <c r="M29" s="97">
        <v>16</v>
      </c>
      <c r="N29" s="104"/>
      <c r="O29" s="30"/>
      <c r="P29" s="30"/>
    </row>
    <row r="30" s="14" customFormat="1" customHeight="1" spans="1:16">
      <c r="A30" s="30">
        <v>28</v>
      </c>
      <c r="B30" s="81" t="s">
        <v>60</v>
      </c>
      <c r="C30" s="44"/>
      <c r="D30" s="82">
        <v>5</v>
      </c>
      <c r="E30" s="83">
        <v>45226</v>
      </c>
      <c r="F30" s="84" t="s">
        <v>18</v>
      </c>
      <c r="G30" s="85" t="s">
        <v>54</v>
      </c>
      <c r="H30" s="83">
        <v>45226</v>
      </c>
      <c r="I30" s="123" t="s">
        <v>61</v>
      </c>
      <c r="J30" s="124">
        <v>45291</v>
      </c>
      <c r="K30" s="125">
        <v>334.583333333333</v>
      </c>
      <c r="L30" s="126" t="s">
        <v>59</v>
      </c>
      <c r="M30" s="120">
        <v>66</v>
      </c>
      <c r="N30" s="127"/>
      <c r="O30" s="122"/>
      <c r="P30" s="122"/>
    </row>
    <row r="31" s="14" customFormat="1" customHeight="1" spans="1:16">
      <c r="A31" s="30">
        <v>29</v>
      </c>
      <c r="B31" s="81" t="s">
        <v>62</v>
      </c>
      <c r="C31" s="86"/>
      <c r="D31" s="82">
        <v>5</v>
      </c>
      <c r="E31" s="83">
        <v>45103</v>
      </c>
      <c r="F31" s="84" t="s">
        <v>18</v>
      </c>
      <c r="G31" s="85" t="s">
        <v>54</v>
      </c>
      <c r="H31" s="83">
        <v>45200</v>
      </c>
      <c r="I31" s="123" t="s">
        <v>55</v>
      </c>
      <c r="J31" s="124">
        <v>45291</v>
      </c>
      <c r="K31" s="125">
        <v>453.611111111111</v>
      </c>
      <c r="L31" s="126" t="s">
        <v>56</v>
      </c>
      <c r="M31" s="128">
        <v>92</v>
      </c>
      <c r="N31" s="129"/>
      <c r="O31" s="90"/>
      <c r="P31" s="30"/>
    </row>
    <row r="32" s="14" customFormat="1" customHeight="1" spans="1:16">
      <c r="A32" s="30">
        <v>30</v>
      </c>
      <c r="B32" s="86" t="s">
        <v>63</v>
      </c>
      <c r="C32" s="86"/>
      <c r="D32" s="86">
        <v>5</v>
      </c>
      <c r="E32" s="87">
        <v>45194</v>
      </c>
      <c r="F32" s="84" t="s">
        <v>64</v>
      </c>
      <c r="G32" s="85" t="s">
        <v>54</v>
      </c>
      <c r="H32" s="87">
        <v>45194</v>
      </c>
      <c r="I32" s="123" t="s">
        <v>65</v>
      </c>
      <c r="J32" s="124">
        <v>45291</v>
      </c>
      <c r="K32" s="125">
        <v>441.6</v>
      </c>
      <c r="L32" s="86" t="s">
        <v>66</v>
      </c>
      <c r="M32" s="123">
        <v>92</v>
      </c>
      <c r="N32" s="123">
        <v>92</v>
      </c>
      <c r="O32" s="86"/>
      <c r="P32" s="30"/>
    </row>
    <row r="33" s="14" customFormat="1" customHeight="1" spans="1:16">
      <c r="A33" s="30">
        <v>31</v>
      </c>
      <c r="B33" s="86" t="s">
        <v>67</v>
      </c>
      <c r="C33" s="86"/>
      <c r="D33" s="86">
        <v>5</v>
      </c>
      <c r="E33" s="87">
        <v>44847</v>
      </c>
      <c r="F33" s="84" t="s">
        <v>64</v>
      </c>
      <c r="G33" s="85" t="s">
        <v>54</v>
      </c>
      <c r="H33" s="87">
        <v>44847</v>
      </c>
      <c r="I33" s="123" t="s">
        <v>68</v>
      </c>
      <c r="J33" s="124">
        <v>45212</v>
      </c>
      <c r="K33" s="125">
        <v>66.08</v>
      </c>
      <c r="L33" s="86" t="s">
        <v>69</v>
      </c>
      <c r="M33" s="123">
        <v>13</v>
      </c>
      <c r="N33" s="123">
        <v>13</v>
      </c>
      <c r="O33" s="86"/>
      <c r="P33" s="30"/>
    </row>
    <row r="34" s="14" customFormat="1" customHeight="1" spans="1:16">
      <c r="A34" s="30">
        <v>32</v>
      </c>
      <c r="B34" s="86" t="s">
        <v>67</v>
      </c>
      <c r="C34" s="86"/>
      <c r="D34" s="86">
        <v>5</v>
      </c>
      <c r="E34" s="87">
        <v>45212</v>
      </c>
      <c r="F34" s="84" t="s">
        <v>64</v>
      </c>
      <c r="G34" s="85" t="s">
        <v>54</v>
      </c>
      <c r="H34" s="87">
        <v>45212</v>
      </c>
      <c r="I34" s="123" t="s">
        <v>70</v>
      </c>
      <c r="J34" s="124">
        <v>45199</v>
      </c>
      <c r="K34" s="125">
        <v>379.2</v>
      </c>
      <c r="L34" s="86" t="s">
        <v>69</v>
      </c>
      <c r="M34" s="123">
        <v>79</v>
      </c>
      <c r="N34" s="123">
        <v>79</v>
      </c>
      <c r="O34" s="86"/>
      <c r="P34" s="30"/>
    </row>
    <row r="35" s="14" customFormat="1" customHeight="1" spans="1:16">
      <c r="A35" s="30">
        <v>33</v>
      </c>
      <c r="B35" s="86" t="s">
        <v>71</v>
      </c>
      <c r="C35" s="86"/>
      <c r="D35" s="86">
        <v>5</v>
      </c>
      <c r="E35" s="87">
        <v>44880</v>
      </c>
      <c r="F35" s="84" t="s">
        <v>64</v>
      </c>
      <c r="G35" s="85" t="s">
        <v>54</v>
      </c>
      <c r="H35" s="87">
        <v>44880</v>
      </c>
      <c r="I35" s="123" t="s">
        <v>72</v>
      </c>
      <c r="J35" s="124">
        <v>45245</v>
      </c>
      <c r="K35" s="125">
        <v>233.83</v>
      </c>
      <c r="L35" s="86" t="s">
        <v>73</v>
      </c>
      <c r="M35" s="123">
        <v>46</v>
      </c>
      <c r="N35" s="123">
        <v>46</v>
      </c>
      <c r="O35" s="86"/>
      <c r="P35" s="30"/>
    </row>
    <row r="36" s="14" customFormat="1" customHeight="1" spans="1:16">
      <c r="A36" s="30">
        <v>34</v>
      </c>
      <c r="B36" s="86" t="s">
        <v>74</v>
      </c>
      <c r="C36" s="86"/>
      <c r="D36" s="86">
        <v>5</v>
      </c>
      <c r="E36" s="87">
        <v>44900</v>
      </c>
      <c r="F36" s="84" t="s">
        <v>64</v>
      </c>
      <c r="G36" s="85" t="s">
        <v>54</v>
      </c>
      <c r="H36" s="87">
        <v>44900</v>
      </c>
      <c r="I36" s="123" t="s">
        <v>75</v>
      </c>
      <c r="J36" s="124">
        <v>45248</v>
      </c>
      <c r="K36" s="125">
        <v>249.08</v>
      </c>
      <c r="L36" s="86" t="s">
        <v>76</v>
      </c>
      <c r="M36" s="123">
        <v>49</v>
      </c>
      <c r="N36" s="123">
        <v>49</v>
      </c>
      <c r="O36" s="90"/>
      <c r="P36" s="30"/>
    </row>
    <row r="37" s="14" customFormat="1" customHeight="1" spans="1:16">
      <c r="A37" s="30">
        <v>35</v>
      </c>
      <c r="B37" s="86" t="s">
        <v>77</v>
      </c>
      <c r="C37" s="86"/>
      <c r="D37" s="86">
        <v>5</v>
      </c>
      <c r="E37" s="87">
        <v>44917</v>
      </c>
      <c r="F37" s="84" t="s">
        <v>64</v>
      </c>
      <c r="G37" s="85" t="s">
        <v>54</v>
      </c>
      <c r="H37" s="87">
        <v>44917</v>
      </c>
      <c r="I37" s="123" t="s">
        <v>78</v>
      </c>
      <c r="J37" s="124">
        <v>45275</v>
      </c>
      <c r="K37" s="125">
        <v>386.33</v>
      </c>
      <c r="L37" s="86" t="s">
        <v>79</v>
      </c>
      <c r="M37" s="123">
        <v>76</v>
      </c>
      <c r="N37" s="123">
        <v>76</v>
      </c>
      <c r="O37" s="90"/>
      <c r="P37" s="30"/>
    </row>
    <row r="38" s="14" customFormat="1" customHeight="1" spans="1:16">
      <c r="A38" s="30">
        <v>36</v>
      </c>
      <c r="B38" s="86" t="s">
        <v>77</v>
      </c>
      <c r="C38" s="86"/>
      <c r="D38" s="86">
        <v>5</v>
      </c>
      <c r="E38" s="87">
        <v>45275</v>
      </c>
      <c r="F38" s="84" t="s">
        <v>64</v>
      </c>
      <c r="G38" s="85" t="s">
        <v>54</v>
      </c>
      <c r="H38" s="87">
        <v>45275</v>
      </c>
      <c r="I38" s="123" t="s">
        <v>80</v>
      </c>
      <c r="J38" s="124">
        <v>45291</v>
      </c>
      <c r="K38" s="125">
        <v>76.8</v>
      </c>
      <c r="L38" s="86" t="s">
        <v>79</v>
      </c>
      <c r="M38" s="123">
        <v>16</v>
      </c>
      <c r="N38" s="123">
        <v>16</v>
      </c>
      <c r="O38" s="90"/>
      <c r="P38" s="30"/>
    </row>
    <row r="39" s="14" customFormat="1" customHeight="1" spans="1:16">
      <c r="A39" s="30">
        <v>37</v>
      </c>
      <c r="B39" s="86" t="s">
        <v>27</v>
      </c>
      <c r="C39" s="86"/>
      <c r="D39" s="86">
        <v>5</v>
      </c>
      <c r="E39" s="87">
        <v>45195</v>
      </c>
      <c r="F39" s="84" t="s">
        <v>64</v>
      </c>
      <c r="G39" s="85" t="s">
        <v>54</v>
      </c>
      <c r="H39" s="87">
        <v>45195</v>
      </c>
      <c r="I39" s="123" t="s">
        <v>65</v>
      </c>
      <c r="J39" s="124">
        <v>45291</v>
      </c>
      <c r="K39" s="125">
        <v>441.6</v>
      </c>
      <c r="L39" s="86" t="s">
        <v>81</v>
      </c>
      <c r="M39" s="123">
        <v>92</v>
      </c>
      <c r="N39" s="123">
        <v>92</v>
      </c>
      <c r="O39" s="86"/>
      <c r="P39" s="30"/>
    </row>
    <row r="40" s="14" customFormat="1" customHeight="1" spans="1:16">
      <c r="A40" s="30">
        <v>38</v>
      </c>
      <c r="B40" s="86" t="s">
        <v>82</v>
      </c>
      <c r="C40" s="86"/>
      <c r="D40" s="86">
        <v>5</v>
      </c>
      <c r="E40" s="87">
        <v>44994</v>
      </c>
      <c r="F40" s="84" t="s">
        <v>64</v>
      </c>
      <c r="G40" s="85" t="s">
        <v>54</v>
      </c>
      <c r="H40" s="87">
        <v>44994</v>
      </c>
      <c r="I40" s="123" t="s">
        <v>65</v>
      </c>
      <c r="J40" s="124">
        <v>45291</v>
      </c>
      <c r="K40" s="125">
        <v>467.67</v>
      </c>
      <c r="L40" s="86" t="s">
        <v>83</v>
      </c>
      <c r="M40" s="123">
        <v>92</v>
      </c>
      <c r="N40" s="123">
        <v>92</v>
      </c>
      <c r="O40" s="90"/>
      <c r="P40" s="30"/>
    </row>
    <row r="41" s="14" customFormat="1" customHeight="1" spans="1:16">
      <c r="A41" s="30">
        <v>39</v>
      </c>
      <c r="B41" s="86" t="s">
        <v>84</v>
      </c>
      <c r="C41" s="86"/>
      <c r="D41" s="86">
        <v>5</v>
      </c>
      <c r="E41" s="87">
        <v>45089</v>
      </c>
      <c r="F41" s="84" t="s">
        <v>64</v>
      </c>
      <c r="G41" s="85" t="s">
        <v>54</v>
      </c>
      <c r="H41" s="87">
        <v>45089</v>
      </c>
      <c r="I41" s="123" t="s">
        <v>65</v>
      </c>
      <c r="J41" s="124">
        <v>45291</v>
      </c>
      <c r="K41" s="125">
        <v>467.67</v>
      </c>
      <c r="L41" s="86" t="s">
        <v>85</v>
      </c>
      <c r="M41" s="123">
        <v>92</v>
      </c>
      <c r="N41" s="123">
        <v>92</v>
      </c>
      <c r="O41" s="90"/>
      <c r="P41" s="30"/>
    </row>
    <row r="42" s="14" customFormat="1" customHeight="1" spans="1:16">
      <c r="A42" s="30">
        <v>40</v>
      </c>
      <c r="B42" s="86" t="s">
        <v>86</v>
      </c>
      <c r="C42" s="86"/>
      <c r="D42" s="86">
        <v>5</v>
      </c>
      <c r="E42" s="87">
        <v>45090</v>
      </c>
      <c r="F42" s="84" t="s">
        <v>64</v>
      </c>
      <c r="G42" s="85" t="s">
        <v>54</v>
      </c>
      <c r="H42" s="87">
        <v>45090</v>
      </c>
      <c r="I42" s="123" t="s">
        <v>65</v>
      </c>
      <c r="J42" s="124">
        <v>45291</v>
      </c>
      <c r="K42" s="125">
        <v>467.67</v>
      </c>
      <c r="L42" s="86" t="s">
        <v>79</v>
      </c>
      <c r="M42" s="123">
        <v>92</v>
      </c>
      <c r="N42" s="123">
        <v>92</v>
      </c>
      <c r="O42" s="90"/>
      <c r="P42" s="30"/>
    </row>
    <row r="43" s="14" customFormat="1" customHeight="1" spans="1:16">
      <c r="A43" s="30">
        <v>41</v>
      </c>
      <c r="B43" s="86" t="s">
        <v>87</v>
      </c>
      <c r="C43" s="86"/>
      <c r="D43" s="86">
        <v>5</v>
      </c>
      <c r="E43" s="87">
        <v>45090</v>
      </c>
      <c r="F43" s="88" t="s">
        <v>64</v>
      </c>
      <c r="G43" s="89" t="s">
        <v>54</v>
      </c>
      <c r="H43" s="87">
        <v>45090</v>
      </c>
      <c r="I43" s="123" t="s">
        <v>65</v>
      </c>
      <c r="J43" s="124">
        <v>45291</v>
      </c>
      <c r="K43" s="125">
        <v>467.67</v>
      </c>
      <c r="L43" s="130" t="s">
        <v>79</v>
      </c>
      <c r="M43" s="131">
        <v>92</v>
      </c>
      <c r="N43" s="131">
        <v>92</v>
      </c>
      <c r="O43" s="132"/>
      <c r="P43" s="30"/>
    </row>
    <row r="44" s="14" customFormat="1" customHeight="1" spans="1:16">
      <c r="A44" s="30">
        <v>42</v>
      </c>
      <c r="B44" s="86" t="s">
        <v>88</v>
      </c>
      <c r="C44" s="86"/>
      <c r="D44" s="86">
        <v>5</v>
      </c>
      <c r="E44" s="87">
        <v>44809</v>
      </c>
      <c r="F44" s="88" t="s">
        <v>64</v>
      </c>
      <c r="G44" s="89" t="s">
        <v>54</v>
      </c>
      <c r="H44" s="87">
        <v>44809</v>
      </c>
      <c r="I44" s="123" t="s">
        <v>65</v>
      </c>
      <c r="J44" s="124">
        <v>45291</v>
      </c>
      <c r="K44" s="125">
        <v>441.6</v>
      </c>
      <c r="L44" s="86" t="s">
        <v>89</v>
      </c>
      <c r="M44" s="131">
        <v>92</v>
      </c>
      <c r="N44" s="131">
        <v>92</v>
      </c>
      <c r="O44" s="132"/>
      <c r="P44" s="30"/>
    </row>
    <row r="45" s="14" customFormat="1" customHeight="1" spans="1:16">
      <c r="A45" s="30">
        <v>43</v>
      </c>
      <c r="B45" s="86" t="s">
        <v>90</v>
      </c>
      <c r="C45" s="86"/>
      <c r="D45" s="86">
        <v>5</v>
      </c>
      <c r="E45" s="87">
        <v>45188</v>
      </c>
      <c r="F45" s="84" t="s">
        <v>64</v>
      </c>
      <c r="G45" s="85" t="s">
        <v>54</v>
      </c>
      <c r="H45" s="87">
        <v>45188</v>
      </c>
      <c r="I45" s="123" t="s">
        <v>65</v>
      </c>
      <c r="J45" s="124">
        <v>45291</v>
      </c>
      <c r="K45" s="125">
        <v>441.6</v>
      </c>
      <c r="L45" s="86" t="s">
        <v>91</v>
      </c>
      <c r="M45" s="131">
        <v>92</v>
      </c>
      <c r="N45" s="131">
        <v>92</v>
      </c>
      <c r="O45" s="86"/>
      <c r="P45" s="30"/>
    </row>
    <row r="46" s="14" customFormat="1" customHeight="1" spans="1:16">
      <c r="A46" s="30">
        <v>44</v>
      </c>
      <c r="B46" s="86" t="s">
        <v>92</v>
      </c>
      <c r="C46" s="86"/>
      <c r="D46" s="86">
        <v>5</v>
      </c>
      <c r="E46" s="87">
        <v>45212</v>
      </c>
      <c r="F46" s="84" t="s">
        <v>64</v>
      </c>
      <c r="G46" s="85" t="s">
        <v>54</v>
      </c>
      <c r="H46" s="87">
        <v>45212</v>
      </c>
      <c r="I46" s="123" t="s">
        <v>70</v>
      </c>
      <c r="J46" s="124">
        <v>45291</v>
      </c>
      <c r="K46" s="125">
        <v>379.2</v>
      </c>
      <c r="L46" s="86" t="s">
        <v>93</v>
      </c>
      <c r="M46" s="123">
        <v>79</v>
      </c>
      <c r="N46" s="123">
        <v>79</v>
      </c>
      <c r="O46" s="86"/>
      <c r="P46" s="30"/>
    </row>
    <row r="47" s="14" customFormat="1" customHeight="1" spans="1:16">
      <c r="A47" s="30">
        <v>45</v>
      </c>
      <c r="B47" s="86"/>
      <c r="C47" s="86"/>
      <c r="D47" s="86"/>
      <c r="E47" s="87"/>
      <c r="F47" s="90"/>
      <c r="G47" s="91"/>
      <c r="H47" s="92"/>
      <c r="I47" s="128"/>
      <c r="J47" s="133"/>
      <c r="K47" s="134">
        <f>SUM(K3:K46)</f>
        <v>14370.725</v>
      </c>
      <c r="L47" s="86"/>
      <c r="M47" s="128"/>
      <c r="N47" s="129"/>
      <c r="O47" s="86"/>
      <c r="P47" s="30"/>
    </row>
    <row r="48" s="14" customFormat="1" customHeight="1" spans="1:16">
      <c r="A48" s="30">
        <v>46</v>
      </c>
      <c r="B48" s="86"/>
      <c r="C48" s="86"/>
      <c r="D48" s="86"/>
      <c r="E48" s="86"/>
      <c r="F48" s="90"/>
      <c r="G48" s="91"/>
      <c r="H48" s="92"/>
      <c r="I48" s="128"/>
      <c r="J48" s="133"/>
      <c r="K48" s="134"/>
      <c r="L48" s="86"/>
      <c r="M48" s="128"/>
      <c r="N48" s="129"/>
      <c r="O48" s="86"/>
      <c r="P48" s="30"/>
    </row>
    <row r="49" s="14" customFormat="1" customHeight="1" spans="1:16">
      <c r="A49" s="30">
        <v>47</v>
      </c>
      <c r="B49" s="86"/>
      <c r="C49" s="86"/>
      <c r="D49" s="86"/>
      <c r="E49" s="86"/>
      <c r="F49" s="90"/>
      <c r="G49" s="91"/>
      <c r="H49" s="92"/>
      <c r="I49" s="128"/>
      <c r="J49" s="133"/>
      <c r="K49" s="134"/>
      <c r="L49" s="86"/>
      <c r="M49" s="128"/>
      <c r="N49" s="129"/>
      <c r="O49" s="86"/>
      <c r="P49" s="30"/>
    </row>
    <row r="50" s="14" customFormat="1" customHeight="1" spans="1:16">
      <c r="A50" s="30">
        <v>48</v>
      </c>
      <c r="B50" s="81"/>
      <c r="C50" s="93"/>
      <c r="D50" s="94"/>
      <c r="E50" s="92"/>
      <c r="F50" s="90"/>
      <c r="G50" s="91"/>
      <c r="H50" s="92"/>
      <c r="I50" s="128"/>
      <c r="J50" s="133"/>
      <c r="K50" s="134"/>
      <c r="L50" s="126"/>
      <c r="M50" s="128"/>
      <c r="N50" s="104"/>
      <c r="O50" s="30"/>
      <c r="P50" s="30"/>
    </row>
    <row r="51" s="14" customFormat="1" customHeight="1" spans="1:16">
      <c r="A51" s="30">
        <v>49</v>
      </c>
      <c r="B51" s="81"/>
      <c r="C51" s="93"/>
      <c r="D51" s="94"/>
      <c r="E51" s="92"/>
      <c r="F51" s="90"/>
      <c r="G51" s="91"/>
      <c r="H51" s="92"/>
      <c r="I51" s="128"/>
      <c r="J51" s="133"/>
      <c r="K51" s="134"/>
      <c r="L51" s="126"/>
      <c r="M51" s="128"/>
      <c r="N51" s="104"/>
      <c r="O51" s="30"/>
      <c r="P51" s="30"/>
    </row>
    <row r="52" s="14" customFormat="1" customHeight="1" spans="1:16">
      <c r="A52" s="30">
        <v>50</v>
      </c>
      <c r="B52" s="81"/>
      <c r="C52" s="93"/>
      <c r="D52" s="94"/>
      <c r="E52" s="92"/>
      <c r="F52" s="90"/>
      <c r="G52" s="91"/>
      <c r="H52" s="92"/>
      <c r="I52" s="128"/>
      <c r="J52" s="133"/>
      <c r="K52" s="134"/>
      <c r="L52" s="126"/>
      <c r="M52" s="128"/>
      <c r="N52" s="104"/>
      <c r="O52" s="30"/>
      <c r="P52" s="30"/>
    </row>
    <row r="53" s="14" customFormat="1" customHeight="1" spans="1:16">
      <c r="A53" s="30">
        <v>51</v>
      </c>
      <c r="B53" s="81"/>
      <c r="C53" s="93"/>
      <c r="D53" s="94"/>
      <c r="E53" s="92"/>
      <c r="F53" s="90"/>
      <c r="G53" s="91"/>
      <c r="H53" s="92"/>
      <c r="I53" s="128"/>
      <c r="J53" s="133"/>
      <c r="K53" s="134"/>
      <c r="L53" s="126"/>
      <c r="M53" s="128"/>
      <c r="N53" s="104"/>
      <c r="O53" s="30"/>
      <c r="P53" s="30"/>
    </row>
    <row r="54" s="14" customFormat="1" customHeight="1" spans="1:16">
      <c r="A54" s="30">
        <v>52</v>
      </c>
      <c r="B54" s="81"/>
      <c r="C54" s="93"/>
      <c r="D54" s="94"/>
      <c r="E54" s="92"/>
      <c r="F54" s="90"/>
      <c r="G54" s="91"/>
      <c r="H54" s="92"/>
      <c r="I54" s="128"/>
      <c r="J54" s="133"/>
      <c r="K54" s="134"/>
      <c r="L54" s="126"/>
      <c r="M54" s="128"/>
      <c r="N54" s="104"/>
      <c r="O54" s="30"/>
      <c r="P54" s="30"/>
    </row>
    <row r="55" s="14" customFormat="1" customHeight="1" spans="1:16">
      <c r="A55" s="30">
        <v>53</v>
      </c>
      <c r="B55" s="81"/>
      <c r="C55" s="93"/>
      <c r="D55" s="94"/>
      <c r="E55" s="92"/>
      <c r="F55" s="90"/>
      <c r="G55" s="91"/>
      <c r="H55" s="92"/>
      <c r="I55" s="128"/>
      <c r="J55" s="133"/>
      <c r="K55" s="134"/>
      <c r="L55" s="126"/>
      <c r="M55" s="128"/>
      <c r="N55" s="104"/>
      <c r="O55" s="30"/>
      <c r="P55" s="30"/>
    </row>
    <row r="56" s="14" customFormat="1" ht="23" customHeight="1" spans="1:16">
      <c r="A56" s="30" t="s">
        <v>94</v>
      </c>
      <c r="B56" s="12"/>
      <c r="C56" s="44"/>
      <c r="D56" s="54"/>
      <c r="E56" s="55"/>
      <c r="F56" s="27"/>
      <c r="G56" s="34"/>
      <c r="H56" s="35"/>
      <c r="I56" s="96"/>
      <c r="J56" s="35"/>
      <c r="K56" s="2"/>
      <c r="L56" s="13"/>
      <c r="M56" s="97"/>
      <c r="N56" s="104"/>
      <c r="O56" s="30"/>
      <c r="P56" s="30"/>
    </row>
    <row r="57" s="14" customFormat="1" customHeight="1" spans="1:16">
      <c r="A57" s="95" t="s">
        <v>95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</row>
    <row r="58" customHeight="1" spans="8:13">
      <c r="H58" s="21"/>
      <c r="I58" s="135"/>
      <c r="J58" s="22"/>
      <c r="K58" s="19"/>
      <c r="L58" s="21"/>
      <c r="M58" s="16"/>
    </row>
    <row r="59" customHeight="1" spans="8:13">
      <c r="H59" s="21"/>
      <c r="I59" s="135"/>
      <c r="J59" s="22"/>
      <c r="K59" s="19"/>
      <c r="L59" s="21"/>
      <c r="M59" s="16"/>
    </row>
    <row r="60" customHeight="1" spans="8:13">
      <c r="H60" s="21"/>
      <c r="I60" s="135"/>
      <c r="J60" s="22"/>
      <c r="K60" s="19"/>
      <c r="L60" s="21"/>
      <c r="M60" s="16"/>
    </row>
    <row r="61" customHeight="1" spans="8:13">
      <c r="H61" s="21"/>
      <c r="I61" s="135"/>
      <c r="J61" s="22"/>
      <c r="K61" s="19"/>
      <c r="L61" s="21"/>
      <c r="M61" s="16"/>
    </row>
    <row r="62" customHeight="1" spans="8:13">
      <c r="H62" s="21"/>
      <c r="I62" s="135"/>
      <c r="J62" s="22"/>
      <c r="K62" s="19"/>
      <c r="L62" s="21"/>
      <c r="M62" s="16"/>
    </row>
    <row r="63" customHeight="1" spans="8:13">
      <c r="H63" s="21"/>
      <c r="I63" s="135"/>
      <c r="J63" s="22"/>
      <c r="K63" s="19"/>
      <c r="L63" s="21"/>
      <c r="M63" s="16"/>
    </row>
    <row r="64" customHeight="1" spans="8:13">
      <c r="H64" s="21"/>
      <c r="I64" s="135"/>
      <c r="J64" s="22"/>
      <c r="K64" s="19"/>
      <c r="L64" s="21"/>
      <c r="M64" s="16"/>
    </row>
    <row r="65" customHeight="1" spans="8:13">
      <c r="H65" s="21"/>
      <c r="I65" s="20"/>
      <c r="J65" s="22"/>
      <c r="K65" s="19"/>
      <c r="L65" s="21"/>
      <c r="M65" s="16"/>
    </row>
    <row r="66" customHeight="1" spans="8:13">
      <c r="H66" s="21"/>
      <c r="I66" s="20"/>
      <c r="J66" s="22"/>
      <c r="K66" s="19"/>
      <c r="L66" s="21"/>
      <c r="M66" s="16"/>
    </row>
    <row r="67" customHeight="1" spans="8:13">
      <c r="H67" s="21"/>
      <c r="I67" s="20"/>
      <c r="J67" s="22"/>
      <c r="K67" s="19"/>
      <c r="L67" s="21"/>
      <c r="M67" s="16"/>
    </row>
    <row r="68" customHeight="1" spans="8:13">
      <c r="H68" s="21"/>
      <c r="I68" s="20"/>
      <c r="J68" s="22"/>
      <c r="K68" s="19"/>
      <c r="L68" s="21"/>
      <c r="M68" s="16"/>
    </row>
    <row r="69" customHeight="1" spans="8:13">
      <c r="H69" s="21"/>
      <c r="I69" s="20"/>
      <c r="J69" s="22"/>
      <c r="K69" s="19"/>
      <c r="L69" s="21"/>
      <c r="M69" s="16"/>
    </row>
  </sheetData>
  <sortState ref="A3:O25">
    <sortCondition ref="B3:B25"/>
  </sortState>
  <mergeCells count="2">
    <mergeCell ref="A1:N1"/>
    <mergeCell ref="A57:P57"/>
  </mergeCells>
  <pageMargins left="0.75" right="0.75" top="1" bottom="1" header="0.509722" footer="1"/>
  <pageSetup paperSize="9" scale="61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workbookViewId="0">
      <selection activeCell="A25" sqref="A1:A25"/>
    </sheetView>
  </sheetViews>
  <sheetFormatPr defaultColWidth="9" defaultRowHeight="14.25" customHeight="1" outlineLevelCol="3"/>
  <cols>
    <col min="2" max="2" width="9" style="5" customWidth="1"/>
  </cols>
  <sheetData>
    <row r="1" customHeight="1" spans="1:4">
      <c r="A1" s="6" t="s">
        <v>17</v>
      </c>
      <c r="B1" s="7" t="s">
        <v>17</v>
      </c>
      <c r="D1" s="1"/>
    </row>
    <row r="2" customHeight="1" spans="1:4">
      <c r="A2" s="6" t="s">
        <v>21</v>
      </c>
      <c r="B2" s="7" t="s">
        <v>21</v>
      </c>
      <c r="D2" s="2"/>
    </row>
    <row r="3" customHeight="1" spans="1:4">
      <c r="A3" s="8" t="s">
        <v>23</v>
      </c>
      <c r="B3" s="7" t="s">
        <v>23</v>
      </c>
      <c r="D3" s="2"/>
    </row>
    <row r="4" customHeight="1" spans="1:4">
      <c r="A4" s="8" t="s">
        <v>26</v>
      </c>
      <c r="B4" s="7" t="s">
        <v>26</v>
      </c>
      <c r="D4" s="1"/>
    </row>
    <row r="5" customHeight="1" spans="1:4">
      <c r="A5" s="8" t="s">
        <v>27</v>
      </c>
      <c r="B5" s="7" t="s">
        <v>27</v>
      </c>
      <c r="D5" s="2"/>
    </row>
    <row r="6" customHeight="1" spans="1:4">
      <c r="A6" s="9" t="s">
        <v>29</v>
      </c>
      <c r="B6" s="7" t="s">
        <v>29</v>
      </c>
      <c r="D6" s="2"/>
    </row>
    <row r="7" customHeight="1" spans="1:4">
      <c r="A7" s="10" t="s">
        <v>32</v>
      </c>
      <c r="B7" s="7" t="s">
        <v>32</v>
      </c>
      <c r="D7" s="2"/>
    </row>
    <row r="8" customHeight="1" spans="1:4">
      <c r="A8" s="10" t="s">
        <v>96</v>
      </c>
      <c r="B8" s="7" t="s">
        <v>96</v>
      </c>
      <c r="D8" s="2"/>
    </row>
    <row r="9" customHeight="1" spans="1:4">
      <c r="A9" s="9" t="s">
        <v>33</v>
      </c>
      <c r="B9" s="7" t="s">
        <v>33</v>
      </c>
      <c r="D9" s="2"/>
    </row>
    <row r="10" customHeight="1" spans="1:4">
      <c r="A10" s="9" t="s">
        <v>35</v>
      </c>
      <c r="B10" s="7" t="s">
        <v>35</v>
      </c>
      <c r="D10" s="2"/>
    </row>
    <row r="11" customHeight="1" spans="1:4">
      <c r="A11" s="9" t="s">
        <v>36</v>
      </c>
      <c r="B11" s="7" t="s">
        <v>36</v>
      </c>
      <c r="D11" s="2"/>
    </row>
    <row r="12" customHeight="1" spans="1:4">
      <c r="A12" s="9" t="s">
        <v>38</v>
      </c>
      <c r="B12" s="7" t="s">
        <v>38</v>
      </c>
      <c r="D12" s="2"/>
    </row>
    <row r="13" customHeight="1" spans="1:4">
      <c r="A13" s="9" t="s">
        <v>39</v>
      </c>
      <c r="B13" s="7" t="s">
        <v>39</v>
      </c>
      <c r="D13" s="2"/>
    </row>
    <row r="14" customHeight="1" spans="1:4">
      <c r="A14" s="9" t="s">
        <v>49</v>
      </c>
      <c r="B14" s="7" t="s">
        <v>49</v>
      </c>
      <c r="D14" s="2"/>
    </row>
    <row r="15" customHeight="1" spans="1:4">
      <c r="A15" s="9" t="s">
        <v>97</v>
      </c>
      <c r="B15" s="7"/>
      <c r="D15" s="2"/>
    </row>
    <row r="16" customHeight="1" spans="1:4">
      <c r="A16" s="11" t="s">
        <v>41</v>
      </c>
      <c r="B16" s="7" t="s">
        <v>41</v>
      </c>
      <c r="D16" s="2"/>
    </row>
    <row r="17" customHeight="1" spans="1:4">
      <c r="A17" s="12" t="s">
        <v>43</v>
      </c>
      <c r="B17" s="7" t="s">
        <v>43</v>
      </c>
      <c r="D17" s="2"/>
    </row>
    <row r="18" customHeight="1" spans="1:4">
      <c r="A18" s="12" t="s">
        <v>98</v>
      </c>
      <c r="B18" s="7" t="s">
        <v>98</v>
      </c>
      <c r="D18" s="2"/>
    </row>
    <row r="19" customHeight="1" spans="1:4">
      <c r="A19" s="13" t="s">
        <v>99</v>
      </c>
      <c r="B19" s="7" t="s">
        <v>99</v>
      </c>
      <c r="D19" s="2"/>
    </row>
    <row r="20" customHeight="1" spans="1:4">
      <c r="A20" s="13" t="s">
        <v>51</v>
      </c>
      <c r="B20" s="7" t="s">
        <v>51</v>
      </c>
      <c r="D20" s="2"/>
    </row>
    <row r="21" customHeight="1" spans="1:4">
      <c r="A21" s="12" t="s">
        <v>100</v>
      </c>
      <c r="B21" s="7" t="s">
        <v>100</v>
      </c>
      <c r="D21" s="2"/>
    </row>
    <row r="22" customHeight="1" spans="1:4">
      <c r="A22" s="13" t="s">
        <v>48</v>
      </c>
      <c r="B22" s="7" t="s">
        <v>48</v>
      </c>
      <c r="D22" s="2"/>
    </row>
    <row r="23" customHeight="1" spans="1:4">
      <c r="A23" s="13" t="s">
        <v>44</v>
      </c>
      <c r="B23" s="7" t="s">
        <v>44</v>
      </c>
      <c r="D23" s="1"/>
    </row>
    <row r="24" customHeight="1" spans="1:4">
      <c r="A24" s="13" t="s">
        <v>44</v>
      </c>
      <c r="B24" s="7" t="s">
        <v>45</v>
      </c>
      <c r="D24" s="3"/>
    </row>
    <row r="25" customHeight="1" spans="1:4">
      <c r="A25" s="13" t="s">
        <v>45</v>
      </c>
      <c r="B25" s="7" t="s">
        <v>47</v>
      </c>
      <c r="D25" s="3"/>
    </row>
    <row r="26" customHeight="1" spans="2:4">
      <c r="B26" s="13"/>
      <c r="D26" s="3"/>
    </row>
    <row r="27" customHeight="1" spans="2:4">
      <c r="B27" s="13"/>
      <c r="D27" s="3"/>
    </row>
    <row r="28" customHeight="1" spans="4:4">
      <c r="D28" s="3"/>
    </row>
    <row r="29" customHeight="1" spans="4:4">
      <c r="D29" s="3"/>
    </row>
    <row r="30" customHeight="1" spans="4:4">
      <c r="D30" s="4"/>
    </row>
    <row r="31" customHeight="1" spans="4:4">
      <c r="D31" s="3"/>
    </row>
    <row r="32" customHeight="1" spans="4:4">
      <c r="D32" s="2"/>
    </row>
    <row r="33" customHeight="1" spans="4:4">
      <c r="D33" s="2"/>
    </row>
    <row r="34" customHeight="1" spans="4:4">
      <c r="D34" s="2"/>
    </row>
    <row r="35" customHeight="1" spans="4:4">
      <c r="D35" s="2"/>
    </row>
  </sheetData>
  <pageMargins left="0.75" right="0.75" top="1" bottom="1" header="0.509722" footer="0.509722"/>
  <pageSetup paperSize="9" scale="9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:A32"/>
    </sheetView>
  </sheetViews>
  <sheetFormatPr defaultColWidth="9" defaultRowHeight="14.25" customHeight="1"/>
  <sheetData>
    <row r="1" customHeight="1" spans="1:1">
      <c r="A1" s="1">
        <v>427.777778</v>
      </c>
    </row>
    <row r="2" customHeight="1" spans="1:1">
      <c r="A2" s="2">
        <v>737.083333</v>
      </c>
    </row>
    <row r="3" customHeight="1" spans="1:1">
      <c r="A3" s="2">
        <v>652.361111</v>
      </c>
    </row>
    <row r="4" customHeight="1" spans="1:1">
      <c r="A4" s="1">
        <v>374.583333</v>
      </c>
    </row>
    <row r="5" customHeight="1" spans="1:1">
      <c r="A5" s="2">
        <v>652.361111</v>
      </c>
    </row>
    <row r="6" customHeight="1" spans="1:1">
      <c r="A6" s="2">
        <v>652.361111</v>
      </c>
    </row>
    <row r="7" customHeight="1" spans="1:1">
      <c r="A7" s="2">
        <v>737.083333</v>
      </c>
    </row>
    <row r="8" customHeight="1" spans="1:1">
      <c r="A8" s="2">
        <v>652.361111</v>
      </c>
    </row>
    <row r="9" customHeight="1" spans="1:1">
      <c r="A9" s="2">
        <v>652.361111</v>
      </c>
    </row>
    <row r="10" customHeight="1" spans="1:1">
      <c r="A10" s="2">
        <v>652.361111</v>
      </c>
    </row>
    <row r="11" customHeight="1" spans="1:1">
      <c r="A11" s="2">
        <v>737.083333</v>
      </c>
    </row>
    <row r="12" customHeight="1" spans="1:1">
      <c r="A12" s="2">
        <v>652.361111</v>
      </c>
    </row>
    <row r="13" customHeight="1" spans="1:1">
      <c r="A13" s="2">
        <v>652.361111</v>
      </c>
    </row>
    <row r="14" customHeight="1" spans="1:1">
      <c r="A14" s="2">
        <v>652.361111</v>
      </c>
    </row>
    <row r="15" customHeight="1" spans="1:1">
      <c r="A15" s="2">
        <v>652.361111</v>
      </c>
    </row>
    <row r="16" customHeight="1" spans="1:1">
      <c r="A16" s="2">
        <v>652.361111</v>
      </c>
    </row>
    <row r="17" customHeight="1" spans="1:1">
      <c r="A17" s="2">
        <v>652.361111</v>
      </c>
    </row>
    <row r="18" customHeight="1" spans="1:1">
      <c r="A18" s="2">
        <v>652.361111</v>
      </c>
    </row>
    <row r="19" customHeight="1" spans="1:1">
      <c r="A19" s="2">
        <v>737.083333</v>
      </c>
    </row>
    <row r="20" customHeight="1" spans="1:1">
      <c r="A20" s="2">
        <v>804.861111</v>
      </c>
    </row>
    <row r="21" customHeight="1" spans="1:1">
      <c r="A21" s="2">
        <v>652.361111</v>
      </c>
    </row>
    <row r="22" customHeight="1" spans="1:1">
      <c r="A22" s="2">
        <v>737.083333</v>
      </c>
    </row>
    <row r="23" customHeight="1" spans="1:1">
      <c r="A23" s="2">
        <v>652.361111</v>
      </c>
    </row>
    <row r="24" customHeight="1" spans="1:1">
      <c r="A24" s="3">
        <v>652.361111</v>
      </c>
    </row>
    <row r="25" customHeight="1" spans="1:1">
      <c r="A25" s="3">
        <v>231</v>
      </c>
    </row>
    <row r="26" customHeight="1" spans="1:1">
      <c r="A26" s="3">
        <v>171.111111</v>
      </c>
    </row>
    <row r="27" customHeight="1" spans="1:1">
      <c r="A27" s="3">
        <v>48.125</v>
      </c>
    </row>
    <row r="28" customHeight="1" spans="1:1">
      <c r="A28" s="3">
        <v>42.777778</v>
      </c>
    </row>
    <row r="29" customHeight="1" spans="1:1">
      <c r="A29" s="3">
        <v>21.388889</v>
      </c>
    </row>
    <row r="30" customHeight="1" spans="1:1">
      <c r="A30" s="4">
        <v>10.694444</v>
      </c>
    </row>
    <row r="31" customHeight="1" spans="1:1">
      <c r="A31" s="3">
        <v>10.694444</v>
      </c>
    </row>
    <row r="32" customHeight="1" spans="1:1">
      <c r="A32" s="2">
        <v>10.694444</v>
      </c>
    </row>
  </sheetData>
  <pageMargins left="0.75" right="0.75" top="1" bottom="1" header="0.509722" footer="0.509722"/>
  <pageSetup paperSize="9" scale="9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计息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Xuan</cp:lastModifiedBy>
  <cp:revision>0</cp:revision>
  <dcterms:created xsi:type="dcterms:W3CDTF">2023-10-08T01:33:00Z</dcterms:created>
  <dcterms:modified xsi:type="dcterms:W3CDTF">2024-01-18T07:36:03Z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7EFB37B684934B8596E754D694C25D20_12</vt:lpwstr>
  </property>
</Properties>
</file>