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tabRatio="921" activeTab="0"/>
  </bookViews>
  <sheets>
    <sheet name="总表" sheetId="1" r:id="rId1"/>
    <sheet name="应急能力建设" sheetId="2" r:id="rId2"/>
    <sheet name="风险识别与管控" sheetId="3" r:id="rId3"/>
    <sheet name="宣传教育培训" sheetId="4" r:id="rId4"/>
    <sheet name="防汛抗旱" sheetId="5" r:id="rId5"/>
    <sheet name="森林防火" sheetId="6" r:id="rId6"/>
  </sheets>
  <definedNames>
    <definedName name="_xlnm.Print_Area" localSheetId="4">'防汛抗旱'!$A$1:$F$50</definedName>
    <definedName name="_xlnm.Print_Area" localSheetId="2">'风险识别与管控'!$A$1:$F$12</definedName>
    <definedName name="_xlnm.Print_Area" localSheetId="3">'宣传教育培训'!$A$1:$F$21</definedName>
    <definedName name="_xlnm.Print_Area" localSheetId="1">'应急能力建设'!$A$1:$F$510</definedName>
    <definedName name="_xlnm.Print_Area" localSheetId="0">'总表'!$A$1:$H$121</definedName>
    <definedName name="_xlnm.Print_Titles" localSheetId="4">'防汛抗旱'!$1:$3</definedName>
    <definedName name="_xlnm.Print_Titles" localSheetId="2">'风险识别与管控'!$3:$3</definedName>
    <definedName name="_xlnm.Print_Titles" localSheetId="3">'宣传教育培训'!$1:$3</definedName>
    <definedName name="_xlnm.Print_Titles" localSheetId="1">'应急能力建设'!$1:$3</definedName>
    <definedName name="_xlnm.Print_Titles" localSheetId="0">'总表'!$1:$4</definedName>
    <definedName name="_xlnm.Print_Area" localSheetId="5">'森林防火'!$A$1:$F$48</definedName>
    <definedName name="_xlnm.Print_Titles" localSheetId="5">'森林防火'!$1:$3</definedName>
  </definedNames>
  <calcPr fullCalcOnLoad="1"/>
</workbook>
</file>

<file path=xl/sharedStrings.xml><?xml version="1.0" encoding="utf-8"?>
<sst xmlns="http://schemas.openxmlformats.org/spreadsheetml/2006/main" count="1624" uniqueCount="653">
  <si>
    <t>附件1：</t>
  </si>
  <si>
    <t>2023年安全生产预防及应急专项资金（第一批）分配总表</t>
  </si>
  <si>
    <t>单位：万元</t>
  </si>
  <si>
    <t>市州</t>
  </si>
  <si>
    <t>县市区/单位</t>
  </si>
  <si>
    <t>合计</t>
  </si>
  <si>
    <t>应急能力建设</t>
  </si>
  <si>
    <t>风险识别与管控</t>
  </si>
  <si>
    <t>宣传教育培训</t>
  </si>
  <si>
    <t>防汛抗旱</t>
  </si>
  <si>
    <t>森林防火</t>
  </si>
  <si>
    <t>省本级小计</t>
  </si>
  <si>
    <t>市州小计</t>
  </si>
  <si>
    <t>长沙市</t>
  </si>
  <si>
    <t>长沙市小计</t>
  </si>
  <si>
    <t>长沙市本级及所辖区</t>
  </si>
  <si>
    <t>浏阳市</t>
  </si>
  <si>
    <t>宁乡市</t>
  </si>
  <si>
    <t>株洲市</t>
  </si>
  <si>
    <t>株洲市小计</t>
  </si>
  <si>
    <t>株洲市本级及所辖区</t>
  </si>
  <si>
    <t>渌口区</t>
  </si>
  <si>
    <t>醴陵市</t>
  </si>
  <si>
    <t>攸县</t>
  </si>
  <si>
    <t>茶陵县</t>
  </si>
  <si>
    <t>炎陵县</t>
  </si>
  <si>
    <t>湘潭市</t>
  </si>
  <si>
    <t>湘潭市小计</t>
  </si>
  <si>
    <t>湘潭市本级及所辖区</t>
  </si>
  <si>
    <t>湘潭县</t>
  </si>
  <si>
    <t>湘乡市</t>
  </si>
  <si>
    <t>韶山市</t>
  </si>
  <si>
    <t>衡阳市</t>
  </si>
  <si>
    <t>衡阳市小计</t>
  </si>
  <si>
    <t>衡阳市本级及所辖区</t>
  </si>
  <si>
    <t>衡南县</t>
  </si>
  <si>
    <t>衡阳县</t>
  </si>
  <si>
    <t>衡山县</t>
  </si>
  <si>
    <t>衡东县</t>
  </si>
  <si>
    <t>常宁市</t>
  </si>
  <si>
    <t>祁东县</t>
  </si>
  <si>
    <t>耒阳市</t>
  </si>
  <si>
    <t>邵阳市</t>
  </si>
  <si>
    <t>邵阳市小计</t>
  </si>
  <si>
    <t>邵阳市本级及所辖区</t>
  </si>
  <si>
    <t>邵东市</t>
  </si>
  <si>
    <t>新邵县</t>
  </si>
  <si>
    <t>隆回县</t>
  </si>
  <si>
    <t>武冈市</t>
  </si>
  <si>
    <t>洞口县</t>
  </si>
  <si>
    <t>新宁县</t>
  </si>
  <si>
    <t>邵阳县</t>
  </si>
  <si>
    <t>城步县</t>
  </si>
  <si>
    <t>绥宁县</t>
  </si>
  <si>
    <t>岳阳市</t>
  </si>
  <si>
    <t>岳阳市小计</t>
  </si>
  <si>
    <t>岳阳市本级及所辖区</t>
  </si>
  <si>
    <t>汨罗市</t>
  </si>
  <si>
    <t>平江县</t>
  </si>
  <si>
    <t>湘阴县</t>
  </si>
  <si>
    <t>临湘市</t>
  </si>
  <si>
    <t>华容县</t>
  </si>
  <si>
    <t>岳阳县</t>
  </si>
  <si>
    <t>常德市</t>
  </si>
  <si>
    <t>常德市小计</t>
  </si>
  <si>
    <t>常德市本级及所辖区</t>
  </si>
  <si>
    <t>津市市</t>
  </si>
  <si>
    <t>安乡县</t>
  </si>
  <si>
    <t>汉寿县</t>
  </si>
  <si>
    <t>澧县</t>
  </si>
  <si>
    <t>临澧县</t>
  </si>
  <si>
    <t>桃源县</t>
  </si>
  <si>
    <t>石门县</t>
  </si>
  <si>
    <t>张家界市</t>
  </si>
  <si>
    <t>张家界市小计</t>
  </si>
  <si>
    <t>张家界市本级及所辖区</t>
  </si>
  <si>
    <t>慈利县</t>
  </si>
  <si>
    <t>桑植县</t>
  </si>
  <si>
    <t>益阳市</t>
  </si>
  <si>
    <t>益阳市小计</t>
  </si>
  <si>
    <t>益阳市本级及所辖区</t>
  </si>
  <si>
    <t>沅江市</t>
  </si>
  <si>
    <t>南县</t>
  </si>
  <si>
    <t>桃江县</t>
  </si>
  <si>
    <t>安化县</t>
  </si>
  <si>
    <t>永州市</t>
  </si>
  <si>
    <t>永州市小计</t>
  </si>
  <si>
    <t>永州市本级及所辖区</t>
  </si>
  <si>
    <t>东安县</t>
  </si>
  <si>
    <t>道县</t>
  </si>
  <si>
    <t>宁远县</t>
  </si>
  <si>
    <t>江永县</t>
  </si>
  <si>
    <t>江华县</t>
  </si>
  <si>
    <t>蓝山县</t>
  </si>
  <si>
    <t>新田县</t>
  </si>
  <si>
    <t>双牌县</t>
  </si>
  <si>
    <t>祁阳市</t>
  </si>
  <si>
    <t>郴州市</t>
  </si>
  <si>
    <t>郴州市小计</t>
  </si>
  <si>
    <t>郴州市本级及所辖区</t>
  </si>
  <si>
    <t>资兴市</t>
  </si>
  <si>
    <t>桂阳县</t>
  </si>
  <si>
    <t>永兴县</t>
  </si>
  <si>
    <t>宜章县</t>
  </si>
  <si>
    <t>嘉禾县</t>
  </si>
  <si>
    <t>临武县</t>
  </si>
  <si>
    <t>汝城县</t>
  </si>
  <si>
    <t>桂东县</t>
  </si>
  <si>
    <t>安仁县</t>
  </si>
  <si>
    <t>娄底市</t>
  </si>
  <si>
    <t>娄底市小计</t>
  </si>
  <si>
    <t>娄底市本级及所辖区</t>
  </si>
  <si>
    <t>涟源市</t>
  </si>
  <si>
    <t>冷水江市</t>
  </si>
  <si>
    <t>双峰县</t>
  </si>
  <si>
    <t>新化县</t>
  </si>
  <si>
    <t>怀化市</t>
  </si>
  <si>
    <t>怀化市小计</t>
  </si>
  <si>
    <t>怀化市本级及所辖区</t>
  </si>
  <si>
    <t>沅陵县</t>
  </si>
  <si>
    <t>辰溪县</t>
  </si>
  <si>
    <t>溆浦县</t>
  </si>
  <si>
    <t>麻阳县</t>
  </si>
  <si>
    <t>新晃县</t>
  </si>
  <si>
    <t>芷江县</t>
  </si>
  <si>
    <t>中方县</t>
  </si>
  <si>
    <t>洪江市</t>
  </si>
  <si>
    <t>会同县</t>
  </si>
  <si>
    <t>靖州县</t>
  </si>
  <si>
    <t>通道县</t>
  </si>
  <si>
    <t>湘西州</t>
  </si>
  <si>
    <t>湘西州小计</t>
  </si>
  <si>
    <t>湘西州本级及所辖区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</si>
  <si>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</si>
  <si>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</si>
  <si>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</si>
  <si>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</si>
  <si>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</si>
  <si>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</si>
  <si>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</si>
  <si>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</si>
  <si>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附件2：</t>
  </si>
  <si>
    <t>2023年安全生产预防及应急专项资金（第一批）分配明细表
（应急能力建设）</t>
  </si>
  <si>
    <t>单位</t>
  </si>
  <si>
    <t>项目内容</t>
  </si>
  <si>
    <t>金额（万元）</t>
  </si>
  <si>
    <t>备注</t>
  </si>
  <si>
    <t>省应急管理厅</t>
  </si>
  <si>
    <t>厅本级</t>
  </si>
  <si>
    <t>执法装备和制服采购项目</t>
  </si>
  <si>
    <t>支出功能科目：2240199；部门经济分类科目：30299；政府经济分类科目：50299</t>
  </si>
  <si>
    <t>信息化建设项目</t>
  </si>
  <si>
    <t>信息化建设尾款支付项目</t>
  </si>
  <si>
    <t>六大队应急执勤（航空护林地面保障）补助</t>
  </si>
  <si>
    <t>支出功能科目：2240299；部门经济分类科目：39999；政府经济分类科目：59999</t>
  </si>
  <si>
    <t>节日慰问专项</t>
  </si>
  <si>
    <t>网络运维</t>
  </si>
  <si>
    <t>卫星通讯链路租赁费</t>
  </si>
  <si>
    <t>湖南省安全技术中心</t>
  </si>
  <si>
    <t>应急管理专家派遣系统升级</t>
  </si>
  <si>
    <t>支出功能科目：2240199；部门经济分类科目：30299；政府经济分类科目：50502</t>
  </si>
  <si>
    <t>湖南省消防救援总队</t>
  </si>
  <si>
    <t>省消防救援总队补助</t>
  </si>
  <si>
    <t>长沙市应急管理局</t>
  </si>
  <si>
    <t>2022年全省应急管理系统真抓实干激励</t>
  </si>
  <si>
    <t>省级低温雨雪冰冻灾害应急演练</t>
  </si>
  <si>
    <t>长沙县应急管理局</t>
  </si>
  <si>
    <t>长沙县" 6.1"爆燃事故应急调查补助</t>
  </si>
  <si>
    <t>长沙县泉塘街道</t>
  </si>
  <si>
    <t>乡镇（街道）应急能力建设</t>
  </si>
  <si>
    <t>望城区乌山街道</t>
  </si>
  <si>
    <t>雨花区砂子塘街道</t>
  </si>
  <si>
    <t>雨花区左家塘街道</t>
  </si>
  <si>
    <t>雨花区左家塘街道狮子山社区</t>
  </si>
  <si>
    <t>综合减灾示范社区</t>
  </si>
  <si>
    <t>芙蓉区应急管理局</t>
  </si>
  <si>
    <t>天心区应急管理局</t>
  </si>
  <si>
    <t>2022年安全生产和消防工作优秀奖</t>
  </si>
  <si>
    <t>天心区赤岭路街道书院路社区</t>
  </si>
  <si>
    <t>湘江新区（岳麓区）洋湖街道</t>
  </si>
  <si>
    <t>示范乡镇创建</t>
  </si>
  <si>
    <t>湘江新区应急管理局</t>
  </si>
  <si>
    <t>湘江新区（岳麓区）
望月湖街道</t>
  </si>
  <si>
    <t>湘江新区（岳麓区）
西湖街道</t>
  </si>
  <si>
    <t>开福区浏阳河街道</t>
  </si>
  <si>
    <t>示范县创建</t>
  </si>
  <si>
    <t>开福区应急管理局</t>
  </si>
  <si>
    <t>开福区新河街道</t>
  </si>
  <si>
    <t>开福区秀峰街道</t>
  </si>
  <si>
    <t>开福区芙蓉北路街道金泰路社区</t>
  </si>
  <si>
    <t>浏阳市高坪镇</t>
  </si>
  <si>
    <t>浏阳经开区应急管理局</t>
  </si>
  <si>
    <t>浏阳市应急管理局</t>
  </si>
  <si>
    <t>浏阳市淮川街道西正社区</t>
  </si>
  <si>
    <t>浏阳市关口街道</t>
  </si>
  <si>
    <t>浏阳市社港镇</t>
  </si>
  <si>
    <t>浏阳市官桥镇</t>
  </si>
  <si>
    <t>宁乡市灰汤镇</t>
  </si>
  <si>
    <t>宁乡市双江口镇高田寺村</t>
  </si>
  <si>
    <t>宁乡市应急管理局</t>
  </si>
  <si>
    <t>株洲市应急管理局</t>
  </si>
  <si>
    <t>省政府2022年度真抓实干成效明显地区奖</t>
  </si>
  <si>
    <t>天元区应急管理局</t>
  </si>
  <si>
    <t>天元区三门镇</t>
  </si>
  <si>
    <t>芦淞区应急管理局</t>
  </si>
  <si>
    <t>芦淞区建设街道</t>
  </si>
  <si>
    <t>荷塘区仙庾镇</t>
  </si>
  <si>
    <t>石峰区应急管理局</t>
  </si>
  <si>
    <t>石峰区学林街道</t>
  </si>
  <si>
    <t>渌口区应急管理局</t>
  </si>
  <si>
    <t>醴陵市茶山镇</t>
  </si>
  <si>
    <t>醴陵市茶山镇东岗村</t>
  </si>
  <si>
    <t>醴陵市仙岳山街道</t>
  </si>
  <si>
    <t>醴陵市国瓷街道</t>
  </si>
  <si>
    <t>醴陵市阳三石街道</t>
  </si>
  <si>
    <t>醴陵市板杉镇</t>
  </si>
  <si>
    <t>醴陵市泗汾镇</t>
  </si>
  <si>
    <t>攸县菜花坪镇</t>
  </si>
  <si>
    <t>攸县应急管理局</t>
  </si>
  <si>
    <t>攸县网岭镇</t>
  </si>
  <si>
    <t>攸县渌田镇</t>
  </si>
  <si>
    <t>攸县新市镇观背村</t>
  </si>
  <si>
    <t>茶陵县桃坑乡</t>
  </si>
  <si>
    <t>茶陵县湖口镇</t>
  </si>
  <si>
    <t>茶陵县秩堂镇锡田村</t>
  </si>
  <si>
    <t>炎陵县应急管理局</t>
  </si>
  <si>
    <t>湘潭市应急管理局</t>
  </si>
  <si>
    <t>应急信息化建设</t>
  </si>
  <si>
    <t>经开区九华街道</t>
  </si>
  <si>
    <t>经开区九华街道将军渡社区</t>
  </si>
  <si>
    <t>雨湖区先锋街道</t>
  </si>
  <si>
    <t>雨湖区应急管理局</t>
  </si>
  <si>
    <t>雨湖区姜畲镇</t>
  </si>
  <si>
    <t>雨湖区鹤岭镇双丰村</t>
  </si>
  <si>
    <t>岳塘区下摄司街道</t>
  </si>
  <si>
    <t>岳塘区应急管理局</t>
  </si>
  <si>
    <t>岳塘区霞城街道</t>
  </si>
  <si>
    <t>湘潭县应急管理局</t>
  </si>
  <si>
    <t>湘潭县锦石乡</t>
  </si>
  <si>
    <t>湘乡市应急管理局</t>
  </si>
  <si>
    <t>湘乡市龙洞镇</t>
  </si>
  <si>
    <t>湘乡市白田镇</t>
  </si>
  <si>
    <t>湘乡市潭市镇</t>
  </si>
  <si>
    <t>湘乡市山枣镇洪塘村</t>
  </si>
  <si>
    <t>韶山市应急管理局</t>
  </si>
  <si>
    <t>韶山市杨林乡</t>
  </si>
  <si>
    <t>衡阳市应急管理局</t>
  </si>
  <si>
    <t>衡阳高新技术产业开发区华兴街道祥瑞社区</t>
  </si>
  <si>
    <t>南岳区应急管理局</t>
  </si>
  <si>
    <t>珠晖区衡州路街道</t>
  </si>
  <si>
    <t>雁峰区应急管理局</t>
  </si>
  <si>
    <t>石鼓区人民街道</t>
  </si>
  <si>
    <t>石鼓区潇湘街道蒸水社区</t>
  </si>
  <si>
    <t>蒸湘区红湘街道</t>
  </si>
  <si>
    <t>蒸湘区应急管理局</t>
  </si>
  <si>
    <t>蒸湘区联合街道洪家湾社区</t>
  </si>
  <si>
    <t>衡南县云集街道</t>
  </si>
  <si>
    <t>衡南县相市乡</t>
  </si>
  <si>
    <t>衡南县茅市镇</t>
  </si>
  <si>
    <t>衡南县近尾洲镇</t>
  </si>
  <si>
    <t>衡阳县岘山镇</t>
  </si>
  <si>
    <t>衡阳县应急管理局</t>
  </si>
  <si>
    <t>衡阳县西渡镇新桥村</t>
  </si>
  <si>
    <t>衡山县应急管理局</t>
  </si>
  <si>
    <t>衡东县应急管理局</t>
  </si>
  <si>
    <t>衡东县大浦镇</t>
  </si>
  <si>
    <t>衡东县霞流镇</t>
  </si>
  <si>
    <t>常宁市板桥镇</t>
  </si>
  <si>
    <t>常宁市兰江乡</t>
  </si>
  <si>
    <t>祁东县步云桥镇</t>
  </si>
  <si>
    <t>祁东县应急管理局</t>
  </si>
  <si>
    <t>祁东县粮市镇</t>
  </si>
  <si>
    <t>祁东县城连墟乡</t>
  </si>
  <si>
    <t>祁东县官家嘴镇</t>
  </si>
  <si>
    <t>祁东县金桥镇</t>
  </si>
  <si>
    <t>耒阳市应急管理局</t>
  </si>
  <si>
    <t>耒阳市三都镇</t>
  </si>
  <si>
    <t>耒阳市东湖圩镇</t>
  </si>
  <si>
    <t>耒阳市公平圩镇</t>
  </si>
  <si>
    <t>耒阳市小水镇</t>
  </si>
  <si>
    <t>耒阳市余庆街道</t>
  </si>
  <si>
    <t>邵阳市应急管理局</t>
  </si>
  <si>
    <t>双清区应急管理局</t>
  </si>
  <si>
    <t>双清区滨江街道办</t>
  </si>
  <si>
    <t>双清区石桥街道办</t>
  </si>
  <si>
    <t>邵东市应急管理局</t>
  </si>
  <si>
    <t>邵东市大禾塘街道办</t>
  </si>
  <si>
    <t>邵东市九龙岭镇</t>
  </si>
  <si>
    <t>邵东市斫曹乡</t>
  </si>
  <si>
    <t>新邵县迎光乡</t>
  </si>
  <si>
    <t>新邵县大新镇</t>
  </si>
  <si>
    <t>隆回县应急管理局</t>
  </si>
  <si>
    <t>隆回县麻塘山乡</t>
  </si>
  <si>
    <t>隆回县大水田乡</t>
  </si>
  <si>
    <t>隆回县北山镇新屋村</t>
  </si>
  <si>
    <t>武冈市迎春亭街道</t>
  </si>
  <si>
    <t>武冈市辕门口街道办</t>
  </si>
  <si>
    <t>武冈市稠树塘镇</t>
  </si>
  <si>
    <t>武冈市秦桥镇</t>
  </si>
  <si>
    <t>武冈市水西门街道普岭社区</t>
  </si>
  <si>
    <t>洞口县应急管理局</t>
  </si>
  <si>
    <t>洞口县茶铺管理处</t>
  </si>
  <si>
    <t>洞口县罗溪瑶族乡</t>
  </si>
  <si>
    <t>洞口县渣坪乡</t>
  </si>
  <si>
    <t>新宁县应急管理局</t>
  </si>
  <si>
    <t>新宁县一渡水镇</t>
  </si>
  <si>
    <t>新宁县回龙镇</t>
  </si>
  <si>
    <t>新宁县水庙镇石坪村</t>
  </si>
  <si>
    <t>邵阳县应急管理局</t>
  </si>
  <si>
    <t>邵阳县五峰铺镇</t>
  </si>
  <si>
    <t>邵阳县长乐乡</t>
  </si>
  <si>
    <t>邵阳县金称市镇</t>
  </si>
  <si>
    <t>邵阳县塘田市镇</t>
  </si>
  <si>
    <t>邵阳县诸甲亭乡</t>
  </si>
  <si>
    <t>城步县应急管理局</t>
  </si>
  <si>
    <t>城步县兰蓉乡</t>
  </si>
  <si>
    <t>城步县威溪乡</t>
  </si>
  <si>
    <t>城步县金紫乡</t>
  </si>
  <si>
    <t>城步县蒋坊乡大同村</t>
  </si>
  <si>
    <t>绥宁县应急管理局</t>
  </si>
  <si>
    <t>绥宁县东山乡</t>
  </si>
  <si>
    <t>绥宁县鹅公乡</t>
  </si>
  <si>
    <t>绥宁县河口乡</t>
  </si>
  <si>
    <t>岳阳市应急管理局</t>
  </si>
  <si>
    <t>省级防汛应急演练</t>
  </si>
  <si>
    <t>岳阳经开区木里港管理处</t>
  </si>
  <si>
    <t>岳阳经开区西塘镇</t>
  </si>
  <si>
    <t>岳阳经济技术开发区应急管理局</t>
  </si>
  <si>
    <t>南湖新区湖滨街道</t>
  </si>
  <si>
    <t>岳阳楼区应急管理局</t>
  </si>
  <si>
    <t>岳阳楼区吕仙亭街道</t>
  </si>
  <si>
    <t>岳阳楼区枫桥湖街道</t>
  </si>
  <si>
    <t>岳阳楼区洛王街道</t>
  </si>
  <si>
    <t>君山区应急管理局</t>
  </si>
  <si>
    <t>君山区广兴洲镇</t>
  </si>
  <si>
    <t>云溪区路口镇</t>
  </si>
  <si>
    <t>屈原管理区河市镇大湾村</t>
  </si>
  <si>
    <t>汨罗市应急管理局</t>
  </si>
  <si>
    <t>汨罗市白塘镇</t>
  </si>
  <si>
    <t>汨罗市长乐镇</t>
  </si>
  <si>
    <t>汨罗市罗江镇</t>
  </si>
  <si>
    <t>平江县应急管理局</t>
  </si>
  <si>
    <t>平江县向家镇</t>
  </si>
  <si>
    <t>平江县三阳乡</t>
  </si>
  <si>
    <t>平江县三市镇</t>
  </si>
  <si>
    <t>湘阴县鹤龙湖镇</t>
  </si>
  <si>
    <t>湘阴县应急管理局</t>
  </si>
  <si>
    <t>湘阴县三塘镇</t>
  </si>
  <si>
    <t>湘阴县樟树镇</t>
  </si>
  <si>
    <t>湘阴县文星镇栗塘社区</t>
  </si>
  <si>
    <t>临湘市应急管理局</t>
  </si>
  <si>
    <t>临湘市忠防镇</t>
  </si>
  <si>
    <t>临湘市坦渡镇</t>
  </si>
  <si>
    <t>临湘市羊楼司镇尖山社区</t>
  </si>
  <si>
    <t>华容县鲇鱼须镇</t>
  </si>
  <si>
    <t>华容县应急管理局</t>
  </si>
  <si>
    <t>华容县新河乡</t>
  </si>
  <si>
    <t>岳阳县应急管理局</t>
  </si>
  <si>
    <t>岳阳县杨林街镇</t>
  </si>
  <si>
    <t>岳阳县黄沙街镇黄沙街社区</t>
  </si>
  <si>
    <t>常德市应急管理局</t>
  </si>
  <si>
    <t>常德高新技术产业开发区应急管理局</t>
  </si>
  <si>
    <t>常德经济技术开发区石门桥镇石门桥村</t>
  </si>
  <si>
    <t>经开区樟木桥街道</t>
  </si>
  <si>
    <t>柳叶湖白鹤镇</t>
  </si>
  <si>
    <t>武陵区应急管理局</t>
  </si>
  <si>
    <t>武陵区河洑镇</t>
  </si>
  <si>
    <t>武陵区丹洲乡</t>
  </si>
  <si>
    <t>武陵区南坪街道东风社区</t>
  </si>
  <si>
    <t>鼎城区应急管理局</t>
  </si>
  <si>
    <t>鼎城区石公桥镇</t>
  </si>
  <si>
    <t>鼎城区牛鼻滩镇</t>
  </si>
  <si>
    <t>鼎城区草坪镇</t>
  </si>
  <si>
    <t>西洞庭龙泉街道</t>
  </si>
  <si>
    <t>津市市白衣镇</t>
  </si>
  <si>
    <t>津市市应急管理局</t>
  </si>
  <si>
    <t>津市市三洲驿街道</t>
  </si>
  <si>
    <t>安乡县安全乡</t>
  </si>
  <si>
    <t>安乡县应急管理局</t>
  </si>
  <si>
    <t>安乡县黄山头镇</t>
  </si>
  <si>
    <t>安乡县安丰乡</t>
  </si>
  <si>
    <t>汉寿县酉港镇</t>
  </si>
  <si>
    <t>汉寿县应急管理局</t>
  </si>
  <si>
    <t>汉寿县株木山街道</t>
  </si>
  <si>
    <t>汉寿县军山铺镇</t>
  </si>
  <si>
    <t>汉寿县朱家铺镇</t>
  </si>
  <si>
    <t>澧县应急管理局</t>
  </si>
  <si>
    <t>澧县涔南镇</t>
  </si>
  <si>
    <t>澧县梦溪镇</t>
  </si>
  <si>
    <t>临澧县应急管理局</t>
  </si>
  <si>
    <t>临澧县烽火乡</t>
  </si>
  <si>
    <t>桃源县佘家坪镇</t>
  </si>
  <si>
    <t>桃源县应急管理局</t>
  </si>
  <si>
    <t>桃源县三阳港镇</t>
  </si>
  <si>
    <t>桃源县沙坪镇</t>
  </si>
  <si>
    <t>桃源县理公港镇</t>
  </si>
  <si>
    <t>桃源县漳江街道官家坪社区</t>
  </si>
  <si>
    <t>石门县应急管理局</t>
  </si>
  <si>
    <t>石门县应子良镇</t>
  </si>
  <si>
    <t>石门县雁池乡</t>
  </si>
  <si>
    <t>石门县南北镇薛家村</t>
  </si>
  <si>
    <t>张家界市应急管理局</t>
  </si>
  <si>
    <t>永定区谢家垭乡</t>
  </si>
  <si>
    <t>永定区应急管理局</t>
  </si>
  <si>
    <t>永定区后坪街道</t>
  </si>
  <si>
    <t>永定区四都坪乡</t>
  </si>
  <si>
    <t>永定区罗水乡</t>
  </si>
  <si>
    <t>武陵源区应急管理局</t>
  </si>
  <si>
    <t>武陵源区军地坪街道吴家峪社区</t>
  </si>
  <si>
    <t>慈利县三官寺土家族乡</t>
  </si>
  <si>
    <t>慈利县应急管理局</t>
  </si>
  <si>
    <t>慈利县三合镇</t>
  </si>
  <si>
    <t>慈利县高桥镇</t>
  </si>
  <si>
    <t>慈利县广福桥镇</t>
  </si>
  <si>
    <t>慈利县象市镇</t>
  </si>
  <si>
    <t>桑植县空壳树乡</t>
  </si>
  <si>
    <t>桑植县应急管理局</t>
  </si>
  <si>
    <t>桑植县凉水口镇</t>
  </si>
  <si>
    <t>桑植县凉水口镇李家庄村</t>
  </si>
  <si>
    <t>桑植县桥自湾镇</t>
  </si>
  <si>
    <t>桑植县瑞塔铺镇</t>
  </si>
  <si>
    <t>桑植县竹叶坪乡</t>
  </si>
  <si>
    <t>益阳市应急管理局</t>
  </si>
  <si>
    <t>全省基层综合应急救援队伍比武</t>
  </si>
  <si>
    <t>资阳区应急管理局</t>
  </si>
  <si>
    <t>赫山区应急管理局</t>
  </si>
  <si>
    <t>赫山区兰溪镇</t>
  </si>
  <si>
    <t>赫山区衡龙桥镇</t>
  </si>
  <si>
    <t>赫山区八字哨镇九亩土社区</t>
  </si>
  <si>
    <t>大通湖区金盆镇</t>
  </si>
  <si>
    <t>大通湖区河坝镇红旗社区</t>
  </si>
  <si>
    <t>大通湖区应急管理局</t>
  </si>
  <si>
    <t>沅江市南大膳镇</t>
  </si>
  <si>
    <t>沅江市应急管理局</t>
  </si>
  <si>
    <t>南县三仙湖镇</t>
  </si>
  <si>
    <t>南县华阁镇复兴港社区</t>
  </si>
  <si>
    <t>桃江县应急管理局</t>
  </si>
  <si>
    <t>安化县冷市镇</t>
  </si>
  <si>
    <t>安化县奎溪镇</t>
  </si>
  <si>
    <t>安化县田庄乡文溪社区</t>
  </si>
  <si>
    <t>零陵区应急管理局</t>
  </si>
  <si>
    <t>零陵区接履桥街道</t>
  </si>
  <si>
    <t>冷水滩区曲河街道</t>
  </si>
  <si>
    <t>冷水滩区肖家园街道</t>
  </si>
  <si>
    <t>冷水滩区珊瑚街道长冲社区</t>
  </si>
  <si>
    <t>金洞区晒北滩瑶族乡</t>
  </si>
  <si>
    <t>东安县南桥镇</t>
  </si>
  <si>
    <t>东安县应急管理局</t>
  </si>
  <si>
    <t>道县应急管理局</t>
  </si>
  <si>
    <t>道县寿雁镇</t>
  </si>
  <si>
    <t>道县蚣坝镇</t>
  </si>
  <si>
    <t>道县万家庄街道</t>
  </si>
  <si>
    <t>宁远县湾井镇</t>
  </si>
  <si>
    <t>宁远县应急管理局</t>
  </si>
  <si>
    <t>宁远县棉花坪乡</t>
  </si>
  <si>
    <t>宁远县桐山街道</t>
  </si>
  <si>
    <t>宁远县冷水镇</t>
  </si>
  <si>
    <t>宁远县水市镇大界村</t>
  </si>
  <si>
    <t>江永县应急管理局</t>
  </si>
  <si>
    <t>江永县夏层铺镇</t>
  </si>
  <si>
    <t>江华县湘江乡</t>
  </si>
  <si>
    <t>江华县界牌乡界牌村</t>
  </si>
  <si>
    <t>蓝山县应急管理局</t>
  </si>
  <si>
    <t>蓝山县新圩镇</t>
  </si>
  <si>
    <t>新田新隆镇</t>
  </si>
  <si>
    <t>新田县新隆镇山田湾村</t>
  </si>
  <si>
    <t>双牌县打鼓坪乡</t>
  </si>
  <si>
    <t>双牌县五星岭乡</t>
  </si>
  <si>
    <t>祁阳市应急管理局</t>
  </si>
  <si>
    <t>祁阳市肖家镇</t>
  </si>
  <si>
    <t>祁阳市大忠桥镇</t>
  </si>
  <si>
    <t>祁阳市浯溪街道</t>
  </si>
  <si>
    <t>郴州市应急管理局</t>
  </si>
  <si>
    <t>北湖区保和瑶族乡</t>
  </si>
  <si>
    <t>北湖区应急管理局</t>
  </si>
  <si>
    <t>北湖区仰天湖乡</t>
  </si>
  <si>
    <t>北湖区下湄桥街道司马洞区</t>
  </si>
  <si>
    <t>苏仙区应急管理局</t>
  </si>
  <si>
    <t>苏仙区许家洞镇</t>
  </si>
  <si>
    <t>苏仙区白鹿洞街道东塔路社区</t>
  </si>
  <si>
    <t>资兴市滁口镇</t>
  </si>
  <si>
    <t>资兴市蓼江镇</t>
  </si>
  <si>
    <t>桂阳县仁义镇</t>
  </si>
  <si>
    <t>桂阳县雷坪镇</t>
  </si>
  <si>
    <t>桂阳县方元镇</t>
  </si>
  <si>
    <t>永兴县高亭司镇</t>
  </si>
  <si>
    <t>永兴县鲤鱼塘镇</t>
  </si>
  <si>
    <t>宜章县应急管理局</t>
  </si>
  <si>
    <t>宜章县迎春镇</t>
  </si>
  <si>
    <t>宜章县杨梅山镇</t>
  </si>
  <si>
    <t>嘉禾县应急管理局</t>
  </si>
  <si>
    <t>嘉禾县坦坪镇</t>
  </si>
  <si>
    <t>嘉禾县晋屏镇邓家村</t>
  </si>
  <si>
    <t>临武县应急管理局</t>
  </si>
  <si>
    <t>临武县镇南乡</t>
  </si>
  <si>
    <t>临武县香花镇</t>
  </si>
  <si>
    <t>临武县南强镇莲塘村</t>
  </si>
  <si>
    <t>汝城县土桥镇</t>
  </si>
  <si>
    <t>汝城县应急管理局</t>
  </si>
  <si>
    <t>汝城县井坡镇</t>
  </si>
  <si>
    <t>汝城县暖水镇</t>
  </si>
  <si>
    <t>桂东县应急管理局</t>
  </si>
  <si>
    <t>桂东县清泉镇</t>
  </si>
  <si>
    <t>桂东县青山乡</t>
  </si>
  <si>
    <t>安仁县应急管理局</t>
  </si>
  <si>
    <t>安仁县安平镇</t>
  </si>
  <si>
    <t>安仁县竹山乡</t>
  </si>
  <si>
    <t>娄底市应急管理局</t>
  </si>
  <si>
    <t>娄星区应急管理局</t>
  </si>
  <si>
    <t>娄星区水洞底镇</t>
  </si>
  <si>
    <t>娄星区水洞底镇新仕村</t>
  </si>
  <si>
    <t>娄星区双江乡</t>
  </si>
  <si>
    <t>涟源市安平镇</t>
  </si>
  <si>
    <t>涟源市应急管理局</t>
  </si>
  <si>
    <t>涟源市金石镇</t>
  </si>
  <si>
    <t>涟源市石马山街道</t>
  </si>
  <si>
    <t>冷水江市应急管理局</t>
  </si>
  <si>
    <t>冷水江市三尖镇</t>
  </si>
  <si>
    <t>双峰县洪山殿镇</t>
  </si>
  <si>
    <t>双峰县应急管理局</t>
  </si>
  <si>
    <t>双峰县沙塘乡</t>
  </si>
  <si>
    <t>双峰县井字镇</t>
  </si>
  <si>
    <t>双峰县甘棠镇龙心村</t>
  </si>
  <si>
    <t>新化县应急管理局</t>
  </si>
  <si>
    <t>新化县古台山林场</t>
  </si>
  <si>
    <t>新化县天门乡</t>
  </si>
  <si>
    <t>新化县大熊山林场</t>
  </si>
  <si>
    <t>新化县枫林街道</t>
  </si>
  <si>
    <t>新化县新化高新区</t>
  </si>
  <si>
    <t>新化县西河镇</t>
  </si>
  <si>
    <t>怀化市应急管理局</t>
  </si>
  <si>
    <t>省级地质灾害应急演练</t>
  </si>
  <si>
    <t>鹤城区应急管理局</t>
  </si>
  <si>
    <t>沅陵县应急管理局</t>
  </si>
  <si>
    <t>沅陵县二酉乡</t>
  </si>
  <si>
    <t>沅陵县陈家滩乡</t>
  </si>
  <si>
    <t>沅陵县火场乡</t>
  </si>
  <si>
    <t>辰溪县应急管理局</t>
  </si>
  <si>
    <t>辰溪县后塘乡</t>
  </si>
  <si>
    <t>辰溪县桥头溪乡</t>
  </si>
  <si>
    <t>辰溪县柿溪乡向家湾村</t>
  </si>
  <si>
    <t>溆浦县小横垅乡</t>
  </si>
  <si>
    <t>溆浦县中都乡</t>
  </si>
  <si>
    <t>溆浦县舒溶溪乡</t>
  </si>
  <si>
    <t>溆浦县均坪镇</t>
  </si>
  <si>
    <t>溆浦县水东镇湖田坪村</t>
  </si>
  <si>
    <t>麻阳县应急管理局</t>
  </si>
  <si>
    <t>麻阳县板栗树乡</t>
  </si>
  <si>
    <t>麻阳县隆家堡乡</t>
  </si>
  <si>
    <t>麻阳县郭公坪乡</t>
  </si>
  <si>
    <t>新晃县步头降苗族乡</t>
  </si>
  <si>
    <t>新晃县应急管理局</t>
  </si>
  <si>
    <t>新晃县贡溪镇</t>
  </si>
  <si>
    <t>芷江县牛牯坪乡</t>
  </si>
  <si>
    <t>中方县应急管理局</t>
  </si>
  <si>
    <t>中方县接龙镇</t>
  </si>
  <si>
    <t>洪江市群峰乡</t>
  </si>
  <si>
    <t>洪江市应急管理局</t>
  </si>
  <si>
    <t>洪江市湾溪乡</t>
  </si>
  <si>
    <t>洪江市托口镇</t>
  </si>
  <si>
    <t>会同县应急管理局</t>
  </si>
  <si>
    <t>会同县若水镇</t>
  </si>
  <si>
    <t>会同县地灵乡姚家村</t>
  </si>
  <si>
    <t>靖州县应急管理局</t>
  </si>
  <si>
    <t>靖州县渠阳镇</t>
  </si>
  <si>
    <t>靖州县渠阳镇大笋坪村</t>
  </si>
  <si>
    <t>通道县应急管理局</t>
  </si>
  <si>
    <t>通道县双江镇</t>
  </si>
  <si>
    <t>通道县独坡镇</t>
  </si>
  <si>
    <t>湘西州应急管理局</t>
  </si>
  <si>
    <t>吉凤街道办事处</t>
  </si>
  <si>
    <t>吉首市应急管理局</t>
  </si>
  <si>
    <t>吉首市峒河街道</t>
  </si>
  <si>
    <t>泸溪县潭溪镇</t>
  </si>
  <si>
    <t>泸溪县浦市镇</t>
  </si>
  <si>
    <t>凤凰县应急管理局</t>
  </si>
  <si>
    <t>凤凰县千工坪镇</t>
  </si>
  <si>
    <t>凤凰县沱江镇</t>
  </si>
  <si>
    <t>凤凰县麻冲乡竹山村</t>
  </si>
  <si>
    <t>花垣县雅酉镇</t>
  </si>
  <si>
    <t>花垣县长乐乡</t>
  </si>
  <si>
    <t>花垣县双龙镇</t>
  </si>
  <si>
    <t>花垣县龙潭镇龙潭社区</t>
  </si>
  <si>
    <t>乡村振兴</t>
  </si>
  <si>
    <t>保靖县应急管理局</t>
  </si>
  <si>
    <t>保靖县碗米坡镇</t>
  </si>
  <si>
    <t>保靖县阳朝乡</t>
  </si>
  <si>
    <t>古丈县应急管理局</t>
  </si>
  <si>
    <t>古丈县岩头寨镇</t>
  </si>
  <si>
    <t>古丈县断龙山镇</t>
  </si>
  <si>
    <t>永顺县松柏镇</t>
  </si>
  <si>
    <t>永顺县应急管理局</t>
  </si>
  <si>
    <t>永顺县颗砂乡</t>
  </si>
  <si>
    <t>永顺县青坪镇</t>
  </si>
  <si>
    <t>永顺县万坪镇</t>
  </si>
  <si>
    <t>永顺县毛坝乡</t>
  </si>
  <si>
    <t>龙山县茅坪乡</t>
  </si>
  <si>
    <t>龙山县华塘街道</t>
  </si>
  <si>
    <t>龙山县桂塘镇</t>
  </si>
  <si>
    <t>龙山县大安乡</t>
  </si>
  <si>
    <t>龙山县茨岩塘镇茨岩社区</t>
  </si>
  <si>
    <t>附件3：</t>
  </si>
  <si>
    <t>2023年安全生产预防及应急专项资金（第一批）分配明细表 
（风险识别与管控）</t>
  </si>
  <si>
    <t>事故预防分析实验室运维</t>
  </si>
  <si>
    <t>安全生产及应急救援专家技术服务专项</t>
  </si>
  <si>
    <t>危化企业专项整治</t>
  </si>
  <si>
    <t>省本级</t>
  </si>
  <si>
    <t>国家矿山安全监察局湖南局</t>
  </si>
  <si>
    <t>矿山安全监察执法补助</t>
  </si>
  <si>
    <t>支出功能科目：2240199；部门经济分类科目：39999；政府经济分类科目：59999</t>
  </si>
  <si>
    <t>云溪区应急管理局</t>
  </si>
  <si>
    <t>公共安全隐患排查</t>
  </si>
  <si>
    <t>附件4：</t>
  </si>
  <si>
    <t>2023年安全生产预防及应急专项资金（第一批）分配明细表 
（宣传教育培训）</t>
  </si>
  <si>
    <t>大应急宣传专项</t>
  </si>
  <si>
    <t>安全生产三湘行、创新理论武装、双微抖音等新媒体服务外包、主流媒体合作、五进、摄影摄像、舆情监测等支出。功能科目：2240199；部门经济分类科目：30299；政府经济分类科目：50299</t>
  </si>
  <si>
    <t>行政许可物资装备采购</t>
  </si>
  <si>
    <t>律师及灾害信息员服务经费</t>
  </si>
  <si>
    <t>湖南安全技术职业学院</t>
  </si>
  <si>
    <t>安职院化债项目</t>
  </si>
  <si>
    <t>省教育厅</t>
  </si>
  <si>
    <t>湖南科技大学</t>
  </si>
  <si>
    <t>“10·13”国际减灾日宣传</t>
  </si>
  <si>
    <t>最美应急人演讲比赛</t>
  </si>
  <si>
    <t>湘江新区（岳麓区）应急管理局</t>
  </si>
  <si>
    <t>6.16安全生产咨询日</t>
  </si>
  <si>
    <t>安全生产月启动仪式</t>
  </si>
  <si>
    <t>“送法下企”活动</t>
  </si>
  <si>
    <t>应急志愿服务活动试点</t>
  </si>
  <si>
    <t>“5·12”全国防灾减灾日宣传</t>
  </si>
  <si>
    <t>附件5：</t>
  </si>
  <si>
    <t>2023年安全生产预防及应急专项资金（第一批）分配明细表 
（防汛抗旱）</t>
  </si>
  <si>
    <t>防汛抗旱专项</t>
  </si>
  <si>
    <t>支出功能科目：2240799；部门经济分类科目：30299；政府经济分类科目：50299</t>
  </si>
  <si>
    <t>市州合计</t>
  </si>
  <si>
    <t>醴陵市应急管理局</t>
  </si>
  <si>
    <t>茶陵县应急管理局</t>
  </si>
  <si>
    <t>衡南县应急管理局</t>
  </si>
  <si>
    <t>南县应急管理局</t>
  </si>
  <si>
    <t>桂阳县应急管理局</t>
  </si>
  <si>
    <t>溆浦县应急管理局</t>
  </si>
  <si>
    <t>龙山县应急管理局</t>
  </si>
  <si>
    <t>附件6：</t>
  </si>
  <si>
    <t>2023年安全生产预防及应急专项资金（第一批）分配明细表
（森林防火）</t>
  </si>
  <si>
    <t>省气象局</t>
  </si>
  <si>
    <t>湖南省气象科学研究所森林火险预报预警、林火卫星遥感监测服务补助经费</t>
  </si>
  <si>
    <t>支出功能科目：2240299；部门经济分类科目：30299；政府经济分类科目：50299</t>
  </si>
  <si>
    <t>国网湖南省电力有限公司</t>
  </si>
  <si>
    <t>防灾科技公司林火卫星监测与火险预警服务、航空飞机灭火液储备补助经费</t>
  </si>
  <si>
    <t>森林消防水泵采购补助经费</t>
  </si>
  <si>
    <t>永州市应急管理局</t>
  </si>
  <si>
    <t>新田县应急管理局</t>
  </si>
  <si>
    <t>门楼下乡“10·17”森林火灾应急救援省级紧急物资采购补助经费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</si>
</sst>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name val="仿宋_GB2312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2"/>
      <color indexed="25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2"/>
      <color theme="11"/>
      <name val="宋体"/>
      <family val="0"/>
    </font>
    <font>
      <b/>
      <sz val="11"/>
      <color theme="0"/>
      <name val="Calibri"/>
      <family val="0"/>
    </font>
    <font>
      <b/>
      <sz val="13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sz val="12"/>
      <name val="Calibri"/>
      <family val="0"/>
    </font>
    <font>
      <sz val="11"/>
      <name val="Cambria"/>
      <family val="0"/>
    </font>
    <font>
      <sz val="12"/>
      <color theme="1"/>
      <name val="宋体"/>
      <family val="0"/>
    </font>
    <font>
      <b/>
      <sz val="20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2"/>
      <name val="Cambria"/>
      <family val="0"/>
    </font>
    <font>
      <b/>
      <sz val="11"/>
      <name val="Calibri"/>
      <family val="0"/>
    </font>
    <font>
      <b/>
      <sz val="12"/>
      <name val="Cambria"/>
      <family val="0"/>
    </font>
    <font>
      <sz val="12"/>
      <color rgb="FF000000"/>
      <name val="宋体"/>
      <family val="0"/>
    </font>
    <font>
      <sz val="12"/>
      <color indexed="8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6" fillId="2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0" fillId="0" borderId="0">
      <alignment vertical="center"/>
      <protection/>
    </xf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8" fillId="0" borderId="1" applyNumberFormat="0" applyFill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0" fillId="0" borderId="0">
      <alignment vertical="center"/>
      <protection/>
    </xf>
    <xf numFmtId="0" fontId="40" fillId="5" borderId="2" applyNumberFormat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41" fillId="5" borderId="3" applyNumberFormat="0" applyAlignment="0" applyProtection="0"/>
    <xf numFmtId="0" fontId="42" fillId="8" borderId="2" applyNumberFormat="0" applyAlignment="0" applyProtection="0"/>
    <xf numFmtId="0" fontId="42" fillId="8" borderId="2" applyNumberFormat="0" applyAlignment="0" applyProtection="0"/>
    <xf numFmtId="0" fontId="43" fillId="9" borderId="4" applyNumberFormat="0" applyFont="0" applyAlignment="0" applyProtection="0"/>
    <xf numFmtId="0" fontId="43" fillId="9" borderId="4" applyNumberFormat="0" applyFont="0" applyAlignment="0" applyProtection="0"/>
    <xf numFmtId="0" fontId="0" fillId="0" borderId="0">
      <alignment vertical="center"/>
      <protection/>
    </xf>
    <xf numFmtId="0" fontId="44" fillId="10" borderId="0" applyNumberFormat="0" applyBorder="0" applyAlignment="0" applyProtection="0"/>
    <xf numFmtId="43" fontId="43" fillId="0" borderId="0" applyFont="0" applyFill="0" applyBorder="0" applyAlignment="0" applyProtection="0"/>
    <xf numFmtId="0" fontId="36" fillId="7" borderId="0" applyNumberFormat="0" applyBorder="0" applyAlignment="0" applyProtection="0"/>
    <xf numFmtId="0" fontId="44" fillId="10" borderId="0" applyNumberFormat="0" applyBorder="0" applyAlignment="0" applyProtection="0"/>
    <xf numFmtId="0" fontId="0" fillId="0" borderId="0">
      <alignment/>
      <protection/>
    </xf>
    <xf numFmtId="0" fontId="38" fillId="0" borderId="1" applyNumberFormat="0" applyFill="0" applyAlignment="0" applyProtection="0"/>
    <xf numFmtId="0" fontId="0" fillId="0" borderId="0">
      <alignment vertical="center"/>
      <protection/>
    </xf>
    <xf numFmtId="0" fontId="45" fillId="0" borderId="5" applyNumberFormat="0" applyFill="0" applyAlignment="0" applyProtection="0"/>
    <xf numFmtId="0" fontId="0" fillId="0" borderId="0">
      <alignment/>
      <protection/>
    </xf>
    <xf numFmtId="0" fontId="41" fillId="5" borderId="3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6" fillId="6" borderId="0" applyNumberFormat="0" applyBorder="0" applyAlignment="0" applyProtection="0"/>
    <xf numFmtId="0" fontId="36" fillId="11" borderId="0" applyNumberFormat="0" applyBorder="0" applyAlignment="0" applyProtection="0"/>
    <xf numFmtId="0" fontId="9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1" borderId="0" applyNumberFormat="0" applyBorder="0" applyAlignment="0" applyProtection="0"/>
    <xf numFmtId="0" fontId="9" fillId="14" borderId="0" applyNumberFormat="0" applyBorder="0" applyAlignment="0" applyProtection="0"/>
    <xf numFmtId="0" fontId="26" fillId="15" borderId="6" applyNumberFormat="0" applyAlignment="0" applyProtection="0"/>
    <xf numFmtId="0" fontId="35" fillId="0" borderId="0">
      <alignment vertical="center"/>
      <protection/>
    </xf>
    <xf numFmtId="44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35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35" fillId="21" borderId="0" applyNumberFormat="0" applyBorder="0" applyAlignment="0" applyProtection="0"/>
    <xf numFmtId="43" fontId="43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23" borderId="6" applyNumberFormat="0" applyAlignment="0" applyProtection="0"/>
    <xf numFmtId="0" fontId="35" fillId="24" borderId="0" applyNumberFormat="0" applyBorder="0" applyAlignment="0" applyProtection="0"/>
    <xf numFmtId="0" fontId="31" fillId="25" borderId="0" applyNumberFormat="0" applyBorder="0" applyAlignment="0" applyProtection="0"/>
    <xf numFmtId="0" fontId="24" fillId="26" borderId="0" applyNumberFormat="0" applyBorder="0" applyAlignment="0" applyProtection="0"/>
    <xf numFmtId="0" fontId="10" fillId="14" borderId="0" applyNumberFormat="0" applyBorder="0" applyAlignment="0" applyProtection="0"/>
    <xf numFmtId="0" fontId="35" fillId="17" borderId="0" applyNumberFormat="0" applyBorder="0" applyAlignment="0" applyProtection="0"/>
    <xf numFmtId="0" fontId="0" fillId="27" borderId="7" applyNumberFormat="0" applyFont="0" applyAlignment="0" applyProtection="0"/>
    <xf numFmtId="0" fontId="9" fillId="16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5" fillId="21" borderId="0" applyNumberFormat="0" applyBorder="0" applyAlignment="0" applyProtection="0"/>
    <xf numFmtId="0" fontId="32" fillId="0" borderId="8" applyNumberFormat="0" applyFill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32" borderId="0" applyNumberFormat="0" applyBorder="0" applyAlignment="0" applyProtection="0"/>
    <xf numFmtId="0" fontId="40" fillId="5" borderId="2" applyNumberFormat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49" fillId="35" borderId="9" applyNumberFormat="0" applyAlignment="0" applyProtection="0"/>
    <xf numFmtId="0" fontId="23" fillId="0" borderId="10" applyNumberFormat="0" applyFill="0" applyAlignment="0" applyProtection="0"/>
    <xf numFmtId="0" fontId="49" fillId="35" borderId="9" applyNumberFormat="0" applyAlignment="0" applyProtection="0"/>
    <xf numFmtId="0" fontId="50" fillId="0" borderId="11" applyNumberFormat="0" applyFill="0" applyAlignment="0" applyProtection="0"/>
    <xf numFmtId="0" fontId="35" fillId="36" borderId="0" applyNumberFormat="0" applyBorder="0" applyAlignment="0" applyProtection="0"/>
    <xf numFmtId="0" fontId="0" fillId="0" borderId="0">
      <alignment vertical="center"/>
      <protection/>
    </xf>
    <xf numFmtId="0" fontId="18" fillId="0" borderId="12" applyNumberFormat="0" applyFill="0" applyAlignment="0" applyProtection="0"/>
    <xf numFmtId="0" fontId="10" fillId="37" borderId="0" applyNumberFormat="0" applyBorder="0" applyAlignment="0" applyProtection="0"/>
    <xf numFmtId="0" fontId="36" fillId="38" borderId="0" applyNumberFormat="0" applyBorder="0" applyAlignment="0" applyProtection="0"/>
    <xf numFmtId="0" fontId="51" fillId="39" borderId="0" applyNumberFormat="0" applyBorder="0" applyAlignment="0" applyProtection="0"/>
    <xf numFmtId="0" fontId="52" fillId="0" borderId="0" applyNumberFormat="0" applyFill="0" applyBorder="0" applyAlignment="0" applyProtection="0"/>
    <xf numFmtId="0" fontId="9" fillId="40" borderId="0" applyNumberFormat="0" applyBorder="0" applyAlignment="0" applyProtection="0"/>
    <xf numFmtId="0" fontId="36" fillId="41" borderId="0" applyNumberFormat="0" applyBorder="0" applyAlignment="0" applyProtection="0"/>
    <xf numFmtId="0" fontId="35" fillId="0" borderId="0">
      <alignment vertical="center"/>
      <protection/>
    </xf>
    <xf numFmtId="0" fontId="36" fillId="42" borderId="0" applyNumberFormat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54" fillId="0" borderId="13" applyNumberFormat="0" applyFill="0" applyAlignment="0" applyProtection="0"/>
    <xf numFmtId="0" fontId="35" fillId="31" borderId="0" applyNumberFormat="0" applyBorder="0" applyAlignment="0" applyProtection="0"/>
    <xf numFmtId="0" fontId="9" fillId="33" borderId="0" applyNumberFormat="0" applyBorder="0" applyAlignment="0" applyProtection="0"/>
    <xf numFmtId="0" fontId="36" fillId="41" borderId="0" applyNumberFormat="0" applyBorder="0" applyAlignment="0" applyProtection="0"/>
    <xf numFmtId="0" fontId="50" fillId="0" borderId="11" applyNumberFormat="0" applyFill="0" applyAlignment="0" applyProtection="0"/>
    <xf numFmtId="0" fontId="35" fillId="36" borderId="0" applyNumberFormat="0" applyBorder="0" applyAlignment="0" applyProtection="0"/>
    <xf numFmtId="0" fontId="1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44" borderId="0" applyNumberFormat="0" applyBorder="0" applyAlignment="0" applyProtection="0"/>
    <xf numFmtId="0" fontId="9" fillId="45" borderId="0" applyNumberFormat="0" applyBorder="0" applyAlignment="0" applyProtection="0"/>
    <xf numFmtId="0" fontId="14" fillId="0" borderId="14" applyNumberFormat="0" applyFill="0" applyAlignment="0" applyProtection="0"/>
    <xf numFmtId="0" fontId="10" fillId="37" borderId="0" applyNumberFormat="0" applyBorder="0" applyAlignment="0" applyProtection="0"/>
    <xf numFmtId="0" fontId="27" fillId="30" borderId="0" applyNumberFormat="0" applyBorder="0" applyAlignment="0" applyProtection="0"/>
    <xf numFmtId="0" fontId="20" fillId="46" borderId="15" applyNumberFormat="0" applyAlignment="0" applyProtection="0"/>
    <xf numFmtId="0" fontId="13" fillId="23" borderId="16" applyNumberFormat="0" applyAlignment="0" applyProtection="0"/>
    <xf numFmtId="0" fontId="36" fillId="47" borderId="0" applyNumberFormat="0" applyBorder="0" applyAlignment="0" applyProtection="0"/>
    <xf numFmtId="0" fontId="36" fillId="44" borderId="0" applyNumberFormat="0" applyBorder="0" applyAlignment="0" applyProtection="0"/>
    <xf numFmtId="0" fontId="12" fillId="0" borderId="17" applyNumberFormat="0" applyFill="0" applyAlignment="0" applyProtection="0"/>
    <xf numFmtId="0" fontId="9" fillId="15" borderId="0" applyNumberFormat="0" applyBorder="0" applyAlignment="0" applyProtection="0"/>
    <xf numFmtId="0" fontId="10" fillId="48" borderId="0" applyNumberFormat="0" applyBorder="0" applyAlignment="0" applyProtection="0"/>
    <xf numFmtId="0" fontId="9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54" fillId="0" borderId="13" applyNumberFormat="0" applyFill="0" applyAlignment="0" applyProtection="0"/>
    <xf numFmtId="0" fontId="36" fillId="47" borderId="0" applyNumberFormat="0" applyBorder="0" applyAlignment="0" applyProtection="0"/>
    <xf numFmtId="0" fontId="51" fillId="39" borderId="0" applyNumberFormat="0" applyBorder="0" applyAlignment="0" applyProtection="0"/>
    <xf numFmtId="0" fontId="36" fillId="38" borderId="0" applyNumberFormat="0" applyBorder="0" applyAlignment="0" applyProtection="0"/>
    <xf numFmtId="0" fontId="36" fillId="42" borderId="0" applyNumberFormat="0" applyBorder="0" applyAlignment="0" applyProtection="0"/>
    <xf numFmtId="0" fontId="36" fillId="49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 vertical="center"/>
      <protection/>
    </xf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42" fontId="0" fillId="0" borderId="0" applyFont="0" applyFill="0" applyBorder="0" applyAlignment="0" applyProtection="0"/>
    <xf numFmtId="0" fontId="35" fillId="53" borderId="0" applyNumberFormat="0" applyBorder="0" applyAlignment="0" applyProtection="0"/>
    <xf numFmtId="0" fontId="35" fillId="52" borderId="0" applyNumberFormat="0" applyBorder="0" applyAlignment="0" applyProtection="0"/>
    <xf numFmtId="0" fontId="0" fillId="0" borderId="0">
      <alignment vertical="center"/>
      <protection/>
    </xf>
    <xf numFmtId="0" fontId="35" fillId="53" borderId="0" applyNumberFormat="0" applyBorder="0" applyAlignment="0" applyProtection="0"/>
    <xf numFmtId="0" fontId="35" fillId="13" borderId="0" applyNumberFormat="0" applyBorder="0" applyAlignment="0" applyProtection="0"/>
    <xf numFmtId="0" fontId="45" fillId="0" borderId="5" applyNumberFormat="0" applyFill="0" applyAlignment="0" applyProtection="0"/>
    <xf numFmtId="0" fontId="8" fillId="0" borderId="0">
      <alignment/>
      <protection/>
    </xf>
    <xf numFmtId="0" fontId="10" fillId="20" borderId="0" applyNumberFormat="0" applyBorder="0" applyAlignment="0" applyProtection="0"/>
    <xf numFmtId="0" fontId="47" fillId="0" borderId="18" applyNumberFormat="0" applyFill="0" applyAlignment="0" applyProtection="0"/>
    <xf numFmtId="0" fontId="0" fillId="0" borderId="0">
      <alignment vertical="center"/>
      <protection/>
    </xf>
    <xf numFmtId="0" fontId="10" fillId="54" borderId="0" applyNumberFormat="0" applyBorder="0" applyAlignment="0" applyProtection="0"/>
    <xf numFmtId="0" fontId="47" fillId="0" borderId="18" applyNumberFormat="0" applyFill="0" applyAlignment="0" applyProtection="0"/>
  </cellStyleXfs>
  <cellXfs count="124">
    <xf numFmtId="0" fontId="0" fillId="0" borderId="0" xfId="0" applyAlignment="1">
      <alignment vertical="center"/>
    </xf>
    <xf numFmtId="0" fontId="1" fillId="0" borderId="0" xfId="57" applyFont="1" applyFill="1" applyAlignment="1">
      <alignment vertical="center"/>
      <protection/>
    </xf>
    <xf numFmtId="0" fontId="2" fillId="0" borderId="0" xfId="57" applyFont="1" applyFill="1" applyAlignment="1">
      <alignment horizontal="center" vertical="center"/>
      <protection/>
    </xf>
    <xf numFmtId="0" fontId="1" fillId="0" borderId="0" xfId="57" applyFont="1" applyFill="1" applyAlignment="1">
      <alignment horizontal="center" vertical="center"/>
      <protection/>
    </xf>
    <xf numFmtId="0" fontId="1" fillId="0" borderId="0" xfId="57" applyFont="1" applyFill="1" applyAlignment="1">
      <alignment horizontal="center" vertical="center" wrapText="1"/>
      <protection/>
    </xf>
    <xf numFmtId="0" fontId="1" fillId="0" borderId="0" xfId="57" applyFont="1" applyFill="1" applyAlignment="1">
      <alignment horizontal="center" wrapText="1"/>
      <protection/>
    </xf>
    <xf numFmtId="0" fontId="55" fillId="0" borderId="0" xfId="57" applyFont="1" applyFill="1" applyAlignment="1">
      <alignment horizontal="center" vertical="center" wrapText="1"/>
      <protection/>
    </xf>
    <xf numFmtId="0" fontId="1" fillId="0" borderId="0" xfId="57" applyFont="1" applyFill="1">
      <alignment/>
      <protection/>
    </xf>
    <xf numFmtId="0" fontId="56" fillId="0" borderId="0" xfId="57" applyFont="1" applyFill="1" applyAlignment="1">
      <alignment horizontal="left" vertical="center" wrapText="1"/>
      <protection/>
    </xf>
    <xf numFmtId="0" fontId="56" fillId="0" borderId="0" xfId="57" applyFont="1" applyFill="1" applyAlignment="1">
      <alignment horizontal="center" vertical="center" wrapText="1"/>
      <protection/>
    </xf>
    <xf numFmtId="0" fontId="3" fillId="0" borderId="0" xfId="57" applyFont="1" applyFill="1" applyAlignment="1">
      <alignment horizontal="center" vertical="center" wrapText="1"/>
      <protection/>
    </xf>
    <xf numFmtId="0" fontId="4" fillId="0" borderId="19" xfId="57" applyFont="1" applyFill="1" applyBorder="1" applyAlignment="1">
      <alignment horizontal="center" vertical="center" wrapText="1"/>
      <protection/>
    </xf>
    <xf numFmtId="0" fontId="4" fillId="0" borderId="20" xfId="57" applyFont="1" applyFill="1" applyBorder="1" applyAlignment="1">
      <alignment horizontal="center" vertical="center" wrapText="1"/>
      <protection/>
    </xf>
    <xf numFmtId="0" fontId="4" fillId="0" borderId="21" xfId="57" applyFont="1" applyFill="1" applyBorder="1" applyAlignment="1">
      <alignment horizontal="center" vertical="center" wrapText="1"/>
      <protection/>
    </xf>
    <xf numFmtId="0" fontId="4" fillId="0" borderId="22" xfId="57" applyFont="1" applyFill="1" applyBorder="1" applyAlignment="1">
      <alignment horizontal="center" vertical="center" wrapText="1"/>
      <protection/>
    </xf>
    <xf numFmtId="0" fontId="4" fillId="0" borderId="23" xfId="57" applyFont="1" applyFill="1" applyBorder="1" applyAlignment="1">
      <alignment horizontal="center" vertical="center" wrapText="1"/>
      <protection/>
    </xf>
    <xf numFmtId="0" fontId="0" fillId="0" borderId="24" xfId="57" applyFont="1" applyFill="1" applyBorder="1" applyAlignment="1">
      <alignment horizontal="center" vertical="center" wrapText="1"/>
      <protection/>
    </xf>
    <xf numFmtId="0" fontId="0" fillId="0" borderId="25" xfId="57" applyFont="1" applyFill="1" applyBorder="1" applyAlignment="1">
      <alignment horizontal="center" vertical="center" wrapText="1"/>
      <protection/>
    </xf>
    <xf numFmtId="0" fontId="0" fillId="0" borderId="26" xfId="57" applyFont="1" applyFill="1" applyBorder="1" applyAlignment="1">
      <alignment horizontal="center" vertical="center" wrapText="1"/>
      <protection/>
    </xf>
    <xf numFmtId="0" fontId="0" fillId="0" borderId="27" xfId="57" applyFont="1" applyFill="1" applyBorder="1" applyAlignment="1">
      <alignment horizontal="center" vertical="center" wrapText="1"/>
      <protection/>
    </xf>
    <xf numFmtId="0" fontId="57" fillId="0" borderId="24" xfId="57" applyFont="1" applyFill="1" applyBorder="1" applyAlignment="1">
      <alignment horizontal="center" vertical="center" wrapText="1"/>
      <protection/>
    </xf>
    <xf numFmtId="0" fontId="57" fillId="0" borderId="25" xfId="57" applyFont="1" applyFill="1" applyBorder="1" applyAlignment="1">
      <alignment horizontal="center" vertical="center" wrapText="1"/>
      <protection/>
    </xf>
    <xf numFmtId="0" fontId="57" fillId="0" borderId="26" xfId="57" applyFont="1" applyFill="1" applyBorder="1" applyAlignment="1">
      <alignment horizontal="center" vertical="center" wrapText="1"/>
      <protection/>
    </xf>
    <xf numFmtId="0" fontId="0" fillId="0" borderId="20" xfId="57" applyFont="1" applyFill="1" applyBorder="1" applyAlignment="1">
      <alignment horizontal="center" vertical="center" wrapText="1"/>
      <protection/>
    </xf>
    <xf numFmtId="0" fontId="0" fillId="0" borderId="23" xfId="57" applyFont="1" applyFill="1" applyBorder="1" applyAlignment="1">
      <alignment horizontal="center" vertical="center" wrapText="1"/>
      <protection/>
    </xf>
    <xf numFmtId="0" fontId="0" fillId="0" borderId="21" xfId="57" applyFont="1" applyFill="1" applyBorder="1" applyAlignment="1">
      <alignment horizontal="center" vertical="center" wrapText="1"/>
      <protection/>
    </xf>
    <xf numFmtId="0" fontId="0" fillId="0" borderId="28" xfId="57" applyFont="1" applyFill="1" applyBorder="1" applyAlignment="1">
      <alignment horizontal="center" vertical="center" wrapText="1"/>
      <protection/>
    </xf>
    <xf numFmtId="0" fontId="0" fillId="0" borderId="27" xfId="57" applyFont="1" applyFill="1" applyBorder="1" applyAlignment="1">
      <alignment horizontal="center" vertical="center" wrapText="1"/>
      <protection/>
    </xf>
    <xf numFmtId="0" fontId="0" fillId="0" borderId="29" xfId="57" applyFont="1" applyFill="1" applyBorder="1" applyAlignment="1">
      <alignment horizontal="center" vertical="center" wrapText="1"/>
      <protection/>
    </xf>
    <xf numFmtId="0" fontId="0" fillId="0" borderId="30" xfId="57" applyFont="1" applyFill="1" applyBorder="1" applyAlignment="1">
      <alignment horizontal="center" vertical="center" wrapText="1"/>
      <protection/>
    </xf>
    <xf numFmtId="0" fontId="0" fillId="0" borderId="31" xfId="57" applyFont="1" applyFill="1" applyBorder="1" applyAlignment="1">
      <alignment horizontal="center" vertical="center" wrapText="1"/>
      <protection/>
    </xf>
    <xf numFmtId="0" fontId="0" fillId="0" borderId="27" xfId="54" applyNumberFormat="1" applyFont="1" applyFill="1" applyBorder="1" applyAlignment="1">
      <alignment horizontal="center" vertical="center" wrapText="1"/>
      <protection/>
    </xf>
    <xf numFmtId="0" fontId="0" fillId="0" borderId="28" xfId="54" applyNumberFormat="1" applyFont="1" applyFill="1" applyBorder="1" applyAlignment="1">
      <alignment horizontal="center" vertical="center" wrapText="1"/>
      <protection/>
    </xf>
    <xf numFmtId="0" fontId="0" fillId="0" borderId="27" xfId="54" applyNumberFormat="1" applyFont="1" applyFill="1" applyBorder="1" applyAlignment="1">
      <alignment horizontal="center" vertical="center" wrapText="1"/>
      <protection/>
    </xf>
    <xf numFmtId="0" fontId="0" fillId="0" borderId="32" xfId="54" applyNumberFormat="1" applyFont="1" applyFill="1" applyBorder="1" applyAlignment="1">
      <alignment horizontal="center" vertical="center" wrapText="1"/>
      <protection/>
    </xf>
    <xf numFmtId="42" fontId="0" fillId="0" borderId="27" xfId="31" applyFont="1" applyFill="1" applyBorder="1" applyAlignment="1">
      <alignment horizontal="center" vertical="center" wrapText="1"/>
    </xf>
    <xf numFmtId="0" fontId="58" fillId="0" borderId="0" xfId="57" applyFont="1" applyFill="1" applyAlignment="1">
      <alignment horizontal="center" vertical="center" wrapText="1"/>
      <protection/>
    </xf>
    <xf numFmtId="0" fontId="59" fillId="0" borderId="28" xfId="57" applyFont="1" applyFill="1" applyBorder="1" applyAlignment="1">
      <alignment horizontal="center" vertical="center" wrapText="1"/>
      <protection/>
    </xf>
    <xf numFmtId="0" fontId="2" fillId="0" borderId="28" xfId="57" applyFont="1" applyFill="1" applyBorder="1" applyAlignment="1">
      <alignment horizontal="center" vertical="center" wrapText="1"/>
      <protection/>
    </xf>
    <xf numFmtId="0" fontId="59" fillId="0" borderId="27" xfId="57" applyNumberFormat="1" applyFont="1" applyFill="1" applyBorder="1" applyAlignment="1">
      <alignment horizontal="center" vertical="center" wrapText="1"/>
      <protection/>
    </xf>
    <xf numFmtId="0" fontId="6" fillId="0" borderId="27" xfId="57" applyNumberFormat="1" applyFont="1" applyFill="1" applyBorder="1" applyAlignment="1">
      <alignment horizontal="center" vertical="center" wrapText="1"/>
      <protection/>
    </xf>
    <xf numFmtId="0" fontId="55" fillId="0" borderId="27" xfId="57" applyNumberFormat="1" applyFont="1" applyFill="1" applyBorder="1" applyAlignment="1">
      <alignment horizontal="center" vertical="center" wrapText="1"/>
      <protection/>
    </xf>
    <xf numFmtId="0" fontId="60" fillId="0" borderId="27" xfId="57" applyFont="1" applyFill="1" applyBorder="1" applyAlignment="1">
      <alignment horizontal="left" vertical="center" wrapText="1"/>
      <protection/>
    </xf>
    <xf numFmtId="0" fontId="1" fillId="0" borderId="27" xfId="57" applyFont="1" applyFill="1" applyBorder="1" applyAlignment="1">
      <alignment horizontal="center" vertical="center" wrapText="1"/>
      <protection/>
    </xf>
    <xf numFmtId="0" fontId="55" fillId="0" borderId="27" xfId="57" applyFont="1" applyFill="1" applyBorder="1" applyAlignment="1">
      <alignment horizontal="center" vertical="center" wrapText="1"/>
      <protection/>
    </xf>
    <xf numFmtId="0" fontId="1" fillId="0" borderId="0" xfId="57" applyFont="1" applyAlignment="1">
      <alignment vertical="center"/>
      <protection/>
    </xf>
    <xf numFmtId="0" fontId="2" fillId="0" borderId="0" xfId="57" applyFont="1">
      <alignment/>
      <protection/>
    </xf>
    <xf numFmtId="0" fontId="1" fillId="0" borderId="0" xfId="57" applyFont="1" applyAlignment="1">
      <alignment horizontal="center" wrapText="1"/>
      <protection/>
    </xf>
    <xf numFmtId="0" fontId="0" fillId="0" borderId="0" xfId="57" applyFont="1" applyAlignment="1">
      <alignment horizontal="center" wrapText="1"/>
      <protection/>
    </xf>
    <xf numFmtId="0" fontId="1" fillId="0" borderId="0" xfId="57" applyFont="1">
      <alignment/>
      <protection/>
    </xf>
    <xf numFmtId="0" fontId="56" fillId="0" borderId="0" xfId="57" applyFont="1" applyAlignment="1">
      <alignment horizontal="left" vertical="center" wrapText="1"/>
      <protection/>
    </xf>
    <xf numFmtId="0" fontId="56" fillId="0" borderId="0" xfId="57" applyFont="1" applyAlignment="1">
      <alignment horizontal="center" vertical="center" wrapText="1"/>
      <protection/>
    </xf>
    <xf numFmtId="0" fontId="61" fillId="0" borderId="0" xfId="57" applyFont="1" applyAlignment="1">
      <alignment horizontal="center" vertical="center" wrapText="1"/>
      <protection/>
    </xf>
    <xf numFmtId="0" fontId="3" fillId="0" borderId="0" xfId="57" applyFont="1" applyAlignment="1">
      <alignment horizontal="center" vertical="center" wrapText="1"/>
      <protection/>
    </xf>
    <xf numFmtId="0" fontId="62" fillId="0" borderId="27" xfId="57" applyFont="1" applyBorder="1" applyAlignment="1">
      <alignment horizontal="center" vertical="center" wrapText="1"/>
      <protection/>
    </xf>
    <xf numFmtId="0" fontId="59" fillId="0" borderId="27" xfId="57" applyFont="1" applyBorder="1" applyAlignment="1">
      <alignment horizontal="center" vertical="center" wrapText="1"/>
      <protection/>
    </xf>
    <xf numFmtId="0" fontId="59" fillId="0" borderId="20" xfId="57" applyFont="1" applyBorder="1" applyAlignment="1">
      <alignment horizontal="center" vertical="center" wrapText="1"/>
      <protection/>
    </xf>
    <xf numFmtId="0" fontId="59" fillId="0" borderId="23" xfId="57" applyFont="1" applyBorder="1" applyAlignment="1">
      <alignment horizontal="center" vertical="center" wrapText="1"/>
      <protection/>
    </xf>
    <xf numFmtId="0" fontId="59" fillId="0" borderId="21" xfId="57" applyFont="1" applyBorder="1" applyAlignment="1">
      <alignment horizontal="center" vertical="center" wrapText="1"/>
      <protection/>
    </xf>
    <xf numFmtId="0" fontId="4" fillId="0" borderId="20" xfId="57" applyFont="1" applyBorder="1" applyAlignment="1">
      <alignment horizontal="center" vertical="center" wrapText="1"/>
      <protection/>
    </xf>
    <xf numFmtId="0" fontId="4" fillId="0" borderId="23" xfId="57" applyFont="1" applyBorder="1" applyAlignment="1">
      <alignment horizontal="center" vertical="center" wrapText="1"/>
      <protection/>
    </xf>
    <xf numFmtId="0" fontId="4" fillId="0" borderId="21" xfId="57" applyFont="1" applyBorder="1" applyAlignment="1">
      <alignment horizontal="center" vertical="center" wrapText="1"/>
      <protection/>
    </xf>
    <xf numFmtId="0" fontId="0" fillId="0" borderId="27" xfId="57" applyFont="1" applyBorder="1" applyAlignment="1">
      <alignment horizontal="center" vertical="center" wrapText="1"/>
      <protection/>
    </xf>
    <xf numFmtId="0" fontId="0" fillId="0" borderId="20" xfId="57" applyFont="1" applyBorder="1" applyAlignment="1">
      <alignment horizontal="center" vertical="center" wrapText="1"/>
      <protection/>
    </xf>
    <xf numFmtId="0" fontId="0" fillId="0" borderId="23" xfId="57" applyFont="1" applyBorder="1" applyAlignment="1">
      <alignment horizontal="center" vertical="center" wrapText="1"/>
      <protection/>
    </xf>
    <xf numFmtId="0" fontId="0" fillId="0" borderId="21" xfId="57" applyFont="1" applyBorder="1" applyAlignment="1">
      <alignment horizontal="center" vertical="center" wrapText="1"/>
      <protection/>
    </xf>
    <xf numFmtId="0" fontId="55" fillId="0" borderId="27" xfId="57" applyFont="1" applyBorder="1" applyAlignment="1">
      <alignment horizontal="center" vertical="center" wrapText="1"/>
      <protection/>
    </xf>
    <xf numFmtId="0" fontId="0" fillId="0" borderId="28" xfId="57" applyFont="1" applyBorder="1" applyAlignment="1">
      <alignment horizontal="center" vertical="center" wrapText="1"/>
      <protection/>
    </xf>
    <xf numFmtId="0" fontId="0" fillId="0" borderId="29" xfId="57" applyFont="1" applyBorder="1" applyAlignment="1">
      <alignment horizontal="center" vertical="center" wrapText="1"/>
      <protection/>
    </xf>
    <xf numFmtId="0" fontId="0" fillId="0" borderId="32" xfId="57" applyFont="1" applyBorder="1" applyAlignment="1">
      <alignment horizontal="center" vertical="center" wrapText="1"/>
      <protection/>
    </xf>
    <xf numFmtId="0" fontId="0" fillId="0" borderId="30" xfId="54" applyNumberFormat="1" applyFont="1" applyFill="1" applyBorder="1" applyAlignment="1">
      <alignment horizontal="center" vertical="center" wrapText="1"/>
      <protection/>
    </xf>
    <xf numFmtId="0" fontId="0" fillId="0" borderId="32" xfId="54" applyNumberFormat="1" applyFont="1" applyFill="1" applyBorder="1" applyAlignment="1">
      <alignment horizontal="center" vertical="center" wrapText="1"/>
      <protection/>
    </xf>
    <xf numFmtId="0" fontId="0" fillId="0" borderId="27" xfId="54" applyNumberFormat="1" applyFont="1" applyFill="1" applyBorder="1" applyAlignment="1">
      <alignment horizontal="center" vertical="center"/>
      <protection/>
    </xf>
    <xf numFmtId="42" fontId="0" fillId="0" borderId="27" xfId="31" applyFont="1" applyBorder="1" applyAlignment="1">
      <alignment horizontal="center" vertical="center" wrapText="1"/>
    </xf>
    <xf numFmtId="0" fontId="62" fillId="0" borderId="27" xfId="57" applyFont="1" applyFill="1" applyBorder="1" applyAlignment="1">
      <alignment horizontal="center" vertical="center" wrapText="1"/>
      <protection/>
    </xf>
    <xf numFmtId="0" fontId="62" fillId="0" borderId="28" xfId="57" applyFont="1" applyFill="1" applyBorder="1" applyAlignment="1">
      <alignment horizontal="center" vertical="center" wrapText="1"/>
      <protection/>
    </xf>
    <xf numFmtId="0" fontId="55" fillId="0" borderId="27" xfId="57" applyFont="1" applyFill="1" applyBorder="1">
      <alignment/>
      <protection/>
    </xf>
    <xf numFmtId="0" fontId="60" fillId="0" borderId="27" xfId="57" applyFont="1" applyFill="1" applyBorder="1" applyAlignment="1">
      <alignment horizontal="center" vertical="center" wrapText="1"/>
      <protection/>
    </xf>
    <xf numFmtId="0" fontId="63" fillId="0" borderId="27" xfId="57" applyNumberFormat="1" applyFont="1" applyFill="1" applyBorder="1" applyAlignment="1">
      <alignment horizontal="center" vertical="center" wrapText="1"/>
      <protection/>
    </xf>
    <xf numFmtId="0" fontId="60" fillId="0" borderId="27" xfId="57" applyFont="1" applyBorder="1" applyAlignment="1">
      <alignment vertical="center" wrapText="1"/>
      <protection/>
    </xf>
    <xf numFmtId="0" fontId="61" fillId="0" borderId="27" xfId="57" applyNumberFormat="1" applyFont="1" applyFill="1" applyBorder="1" applyAlignment="1">
      <alignment horizontal="center" vertical="center" wrapText="1"/>
      <protection/>
    </xf>
    <xf numFmtId="0" fontId="55" fillId="0" borderId="27" xfId="57" applyFont="1" applyBorder="1">
      <alignment/>
      <protection/>
    </xf>
    <xf numFmtId="0" fontId="1" fillId="0" borderId="27" xfId="57" applyFont="1" applyBorder="1">
      <alignment/>
      <protection/>
    </xf>
    <xf numFmtId="0" fontId="61" fillId="0" borderId="27" xfId="57" applyFont="1" applyFill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0" fontId="60" fillId="0" borderId="0" xfId="57" applyFont="1" applyFill="1" applyAlignment="1">
      <alignment horizontal="center" wrapText="1"/>
      <protection/>
    </xf>
    <xf numFmtId="0" fontId="4" fillId="0" borderId="19" xfId="57" applyFont="1" applyBorder="1" applyAlignment="1">
      <alignment horizontal="center" vertical="center" wrapText="1"/>
      <protection/>
    </xf>
    <xf numFmtId="0" fontId="4" fillId="0" borderId="22" xfId="57" applyFont="1" applyBorder="1" applyAlignment="1">
      <alignment horizontal="center" vertical="center" wrapText="1"/>
      <protection/>
    </xf>
    <xf numFmtId="0" fontId="60" fillId="0" borderId="0" xfId="57" applyFont="1" applyFill="1" applyAlignment="1">
      <alignment horizontal="center" vertical="center" wrapText="1"/>
      <protection/>
    </xf>
    <xf numFmtId="0" fontId="58" fillId="0" borderId="0" xfId="57" applyFont="1" applyAlignment="1">
      <alignment horizontal="center" vertical="center" wrapText="1"/>
      <protection/>
    </xf>
    <xf numFmtId="0" fontId="59" fillId="0" borderId="28" xfId="57" applyNumberFormat="1" applyFont="1" applyFill="1" applyBorder="1" applyAlignment="1">
      <alignment horizontal="center" vertical="center" wrapText="1"/>
      <protection/>
    </xf>
    <xf numFmtId="0" fontId="4" fillId="0" borderId="28" xfId="57" applyFont="1" applyFill="1" applyBorder="1" applyAlignment="1">
      <alignment horizontal="center" vertical="center" wrapText="1"/>
      <protection/>
    </xf>
    <xf numFmtId="0" fontId="60" fillId="0" borderId="28" xfId="57" applyFont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center" vertical="center"/>
      <protection/>
    </xf>
    <xf numFmtId="0" fontId="2" fillId="0" borderId="0" xfId="57" applyFont="1" applyFill="1">
      <alignment/>
      <protection/>
    </xf>
    <xf numFmtId="0" fontId="0" fillId="0" borderId="0" xfId="57" applyFont="1" applyFill="1" applyAlignment="1">
      <alignment horizontal="center" wrapText="1"/>
      <protection/>
    </xf>
    <xf numFmtId="0" fontId="0" fillId="0" borderId="0" xfId="57" applyFont="1" applyFill="1" applyAlignment="1">
      <alignment horizontal="center" vertical="center" wrapText="1"/>
      <protection/>
    </xf>
    <xf numFmtId="0" fontId="61" fillId="0" borderId="0" xfId="57" applyFont="1" applyFill="1" applyAlignment="1">
      <alignment horizontal="left" vertical="center" wrapText="1"/>
      <protection/>
    </xf>
    <xf numFmtId="0" fontId="61" fillId="0" borderId="0" xfId="57" applyFont="1" applyFill="1" applyAlignment="1">
      <alignment horizontal="center" vertical="center" wrapText="1"/>
      <protection/>
    </xf>
    <xf numFmtId="0" fontId="4" fillId="0" borderId="27" xfId="57" applyFont="1" applyFill="1" applyBorder="1" applyAlignment="1">
      <alignment horizontal="center" vertical="center" wrapText="1"/>
      <protection/>
    </xf>
    <xf numFmtId="0" fontId="2" fillId="0" borderId="27" xfId="57" applyFont="1" applyFill="1" applyBorder="1" applyAlignment="1">
      <alignment horizontal="center" vertical="center" wrapText="1"/>
      <protection/>
    </xf>
    <xf numFmtId="0" fontId="59" fillId="0" borderId="20" xfId="57" applyFont="1" applyFill="1" applyBorder="1" applyAlignment="1">
      <alignment horizontal="center" vertical="center" wrapText="1"/>
      <protection/>
    </xf>
    <xf numFmtId="0" fontId="59" fillId="0" borderId="23" xfId="57" applyFont="1" applyFill="1" applyBorder="1" applyAlignment="1">
      <alignment horizontal="center" vertical="center" wrapText="1"/>
      <protection/>
    </xf>
    <xf numFmtId="0" fontId="59" fillId="0" borderId="21" xfId="57" applyFont="1" applyFill="1" applyBorder="1" applyAlignment="1">
      <alignment horizontal="center" vertical="center" wrapText="1"/>
      <protection/>
    </xf>
    <xf numFmtId="0" fontId="55" fillId="0" borderId="20" xfId="57" applyFont="1" applyFill="1" applyBorder="1" applyAlignment="1">
      <alignment horizontal="center" vertical="center" wrapText="1"/>
      <protection/>
    </xf>
    <xf numFmtId="0" fontId="55" fillId="0" borderId="21" xfId="57" applyFont="1" applyFill="1" applyBorder="1" applyAlignment="1">
      <alignment horizontal="center" vertical="center" wrapText="1"/>
      <protection/>
    </xf>
    <xf numFmtId="0" fontId="59" fillId="0" borderId="27" xfId="57" applyFont="1" applyFill="1" applyBorder="1" applyAlignment="1">
      <alignment horizontal="center" vertical="center" wrapText="1"/>
      <protection/>
    </xf>
    <xf numFmtId="0" fontId="59" fillId="0" borderId="27" xfId="57" applyFont="1" applyFill="1" applyBorder="1">
      <alignment/>
      <protection/>
    </xf>
    <xf numFmtId="0" fontId="1" fillId="0" borderId="27" xfId="57" applyFont="1" applyFill="1" applyBorder="1">
      <alignment/>
      <protection/>
    </xf>
    <xf numFmtId="0" fontId="4" fillId="0" borderId="27" xfId="57" applyFont="1" applyFill="1" applyBorder="1" applyAlignment="1">
      <alignment horizontal="center" vertical="center" wrapText="1"/>
      <protection/>
    </xf>
    <xf numFmtId="0" fontId="64" fillId="0" borderId="27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 wrapText="1"/>
    </xf>
    <xf numFmtId="0" fontId="0" fillId="0" borderId="27" xfId="57" applyFont="1" applyFill="1" applyBorder="1" applyAlignment="1">
      <alignment horizontal="center" vertical="center"/>
      <protection/>
    </xf>
    <xf numFmtId="0" fontId="1" fillId="0" borderId="0" xfId="57" applyFont="1" applyFill="1" applyAlignment="1">
      <alignment vertical="center"/>
      <protection/>
    </xf>
    <xf numFmtId="0" fontId="60" fillId="0" borderId="0" xfId="57" applyFont="1" applyAlignment="1">
      <alignment horizontal="center" vertical="center" wrapText="1"/>
      <protection/>
    </xf>
    <xf numFmtId="0" fontId="61" fillId="0" borderId="0" xfId="57" applyFont="1" applyAlignment="1">
      <alignment horizontal="left" vertical="center" wrapText="1"/>
      <protection/>
    </xf>
    <xf numFmtId="0" fontId="0" fillId="0" borderId="0" xfId="57" applyFont="1" applyAlignment="1">
      <alignment vertical="center"/>
      <protection/>
    </xf>
    <xf numFmtId="0" fontId="0" fillId="0" borderId="0" xfId="57" applyFont="1" applyAlignment="1">
      <alignment horizontal="center" vertical="center" wrapText="1"/>
      <protection/>
    </xf>
    <xf numFmtId="0" fontId="55" fillId="0" borderId="0" xfId="57" applyFont="1" applyAlignment="1">
      <alignment horizontal="center" vertical="center" wrapText="1"/>
      <protection/>
    </xf>
    <xf numFmtId="0" fontId="4" fillId="0" borderId="27" xfId="57" applyFont="1" applyBorder="1" applyAlignment="1">
      <alignment horizontal="center" vertical="center" wrapText="1"/>
      <protection/>
    </xf>
    <xf numFmtId="0" fontId="59" fillId="0" borderId="28" xfId="57" applyFont="1" applyBorder="1" applyAlignment="1">
      <alignment horizontal="center" vertical="center" wrapText="1"/>
      <protection/>
    </xf>
    <xf numFmtId="0" fontId="0" fillId="0" borderId="31" xfId="57" applyFont="1" applyBorder="1" applyAlignment="1">
      <alignment horizontal="center" vertical="center" wrapText="1"/>
      <protection/>
    </xf>
    <xf numFmtId="0" fontId="65" fillId="0" borderId="27" xfId="57" applyFont="1" applyFill="1" applyBorder="1" applyAlignment="1">
      <alignment horizontal="center" vertical="center" wrapText="1"/>
      <protection/>
    </xf>
    <xf numFmtId="0" fontId="55" fillId="0" borderId="27" xfId="57" applyFont="1" applyFill="1" applyBorder="1" applyAlignment="1">
      <alignment horizontal="center" wrapText="1"/>
      <protection/>
    </xf>
  </cellXfs>
  <cellStyles count="162">
    <cellStyle name="Normal" xfId="0"/>
    <cellStyle name="常规 3 2" xfId="15"/>
    <cellStyle name="常规 4" xfId="16"/>
    <cellStyle name="常规 4 2" xfId="17"/>
    <cellStyle name="常规 5" xfId="18"/>
    <cellStyle name="强调文字颜色 2 2" xfId="19"/>
    <cellStyle name="常规 4 4" xfId="20"/>
    <cellStyle name="常规 5 2" xfId="21"/>
    <cellStyle name="常规 5 3" xfId="22"/>
    <cellStyle name="常规 5 4" xfId="23"/>
    <cellStyle name="常规 4 2 3" xfId="24"/>
    <cellStyle name="常规 6" xfId="25"/>
    <cellStyle name="强调文字颜色 2 3" xfId="26"/>
    <cellStyle name="常规 6 2" xfId="27"/>
    <cellStyle name="好 2" xfId="28"/>
    <cellStyle name="好 3" xfId="29"/>
    <cellStyle name="汇总 3" xfId="30"/>
    <cellStyle name="货币[0] 2 2" xfId="31"/>
    <cellStyle name="警告文本 2" xfId="32"/>
    <cellStyle name="强调文字颜色 6 2" xfId="33"/>
    <cellStyle name="警告文本 3" xfId="34"/>
    <cellStyle name="强调文字颜色 6 3" xfId="35"/>
    <cellStyle name="常规 3 4" xfId="36"/>
    <cellStyle name="计算 2" xfId="37"/>
    <cellStyle name="强调文字颜色 1 2" xfId="38"/>
    <cellStyle name="强调文字颜色 4 2" xfId="39"/>
    <cellStyle name="输出 2" xfId="40"/>
    <cellStyle name="输入 2" xfId="41"/>
    <cellStyle name="输入 3" xfId="42"/>
    <cellStyle name="注释 2" xfId="43"/>
    <cellStyle name="注释 3" xfId="44"/>
    <cellStyle name="常规 4 3" xfId="45"/>
    <cellStyle name="适中 3" xfId="46"/>
    <cellStyle name="千位分隔 2" xfId="47"/>
    <cellStyle name="强调文字颜色 4 3" xfId="48"/>
    <cellStyle name="适中 2" xfId="49"/>
    <cellStyle name="常规 7" xfId="50"/>
    <cellStyle name="汇总 2" xfId="51"/>
    <cellStyle name="常规 3 3" xfId="52"/>
    <cellStyle name="链接单元格 3" xfId="53"/>
    <cellStyle name="常规_Sheet1 2" xfId="54"/>
    <cellStyle name="输出 3" xfId="55"/>
    <cellStyle name="常规 5 2 2" xfId="56"/>
    <cellStyle name="常规 7 2" xfId="57"/>
    <cellStyle name="强调文字颜色 1 3" xfId="58"/>
    <cellStyle name="强调文字颜色 5 2" xfId="59"/>
    <cellStyle name="20% - 强调文字颜色 4" xfId="60"/>
    <cellStyle name="40% - 强调文字颜色 5 2" xfId="61"/>
    <cellStyle name="强调文字颜色 5 3" xfId="62"/>
    <cellStyle name="40% - 强调文字颜色 3" xfId="63"/>
    <cellStyle name="输入" xfId="64"/>
    <cellStyle name="常规 9" xfId="65"/>
    <cellStyle name="Currency" xfId="66"/>
    <cellStyle name="60% - 强调文字颜色 2" xfId="67"/>
    <cellStyle name="40% - 强调文字颜色 6 2" xfId="68"/>
    <cellStyle name="强调文字颜色 2" xfId="69"/>
    <cellStyle name="60% - 强调文字颜色 1" xfId="70"/>
    <cellStyle name="60% - 强调文字颜色 4" xfId="71"/>
    <cellStyle name="20% - 强调文字颜色 2 2" xfId="72"/>
    <cellStyle name="千位分隔 3" xfId="73"/>
    <cellStyle name="强调文字颜色 1" xfId="74"/>
    <cellStyle name="Percent" xfId="75"/>
    <cellStyle name="计算" xfId="76"/>
    <cellStyle name="40% - 强调文字颜色 1 2" xfId="77"/>
    <cellStyle name="适中" xfId="78"/>
    <cellStyle name="好" xfId="79"/>
    <cellStyle name="60% - 强调文字颜色 3" xfId="80"/>
    <cellStyle name="40% - 强调文字颜色 6 3" xfId="81"/>
    <cellStyle name="注释" xfId="82"/>
    <cellStyle name="40% - 强调文字颜色 2" xfId="83"/>
    <cellStyle name="40% - 强调文字颜色 4 3" xfId="84"/>
    <cellStyle name="20% - 强调文字颜色 1 3" xfId="85"/>
    <cellStyle name="Currency [0]" xfId="86"/>
    <cellStyle name="解释性文本 2" xfId="87"/>
    <cellStyle name="20% - 强调文字颜色 2" xfId="88"/>
    <cellStyle name="标题 4" xfId="89"/>
    <cellStyle name="20% - 强调文字颜色 4 2" xfId="90"/>
    <cellStyle name="20% - 强调文字颜色 2 3" xfId="91"/>
    <cellStyle name="链接单元格" xfId="92"/>
    <cellStyle name="常规 3" xfId="93"/>
    <cellStyle name="40% - 强调文字颜色 4" xfId="94"/>
    <cellStyle name="标题 4 3" xfId="95"/>
    <cellStyle name="Followed Hyperlink" xfId="96"/>
    <cellStyle name="标题" xfId="97"/>
    <cellStyle name="常规 8" xfId="98"/>
    <cellStyle name="Comma" xfId="99"/>
    <cellStyle name="警告文本" xfId="100"/>
    <cellStyle name="强调文字颜色 6" xfId="101"/>
    <cellStyle name="计算 3" xfId="102"/>
    <cellStyle name="40% - 强调文字颜色 1" xfId="103"/>
    <cellStyle name="20% - 强调文字颜色 1" xfId="104"/>
    <cellStyle name="检查单元格 2" xfId="105"/>
    <cellStyle name="汇总" xfId="106"/>
    <cellStyle name="检查单元格 3" xfId="107"/>
    <cellStyle name="标题 2 2" xfId="108"/>
    <cellStyle name="20% - 强调文字颜色 6 2" xfId="109"/>
    <cellStyle name="常规 2 2" xfId="110"/>
    <cellStyle name="标题 3" xfId="111"/>
    <cellStyle name="强调文字颜色 5" xfId="112"/>
    <cellStyle name="60% - 强调文字颜色 5 2" xfId="113"/>
    <cellStyle name="差 2" xfId="114"/>
    <cellStyle name="Hyperlink" xfId="115"/>
    <cellStyle name="40% - 强调文字颜色 6" xfId="116"/>
    <cellStyle name="60% - 强调文字颜色 4 3" xfId="117"/>
    <cellStyle name="常规 4 2 2" xfId="118"/>
    <cellStyle name="60% - 强调文字颜色 3 3" xfId="119"/>
    <cellStyle name="Comma [0]" xfId="120"/>
    <cellStyle name="标题 5" xfId="121"/>
    <cellStyle name="20% - 强调文字颜色 5 2" xfId="122"/>
    <cellStyle name="标题 1 2" xfId="123"/>
    <cellStyle name="20% - 强调文字颜色 4 3" xfId="124"/>
    <cellStyle name="40% - 强调文字颜色 5" xfId="125"/>
    <cellStyle name="60% - 强调文字颜色 4 2" xfId="126"/>
    <cellStyle name="标题 2 3" xfId="127"/>
    <cellStyle name="20% - 强调文字颜色 6 3" xfId="128"/>
    <cellStyle name="解释性文本" xfId="129"/>
    <cellStyle name="40% - 强调文字颜色 4 2" xfId="130"/>
    <cellStyle name="强调文字颜色 3 2" xfId="131"/>
    <cellStyle name="20% - 强调文字颜色 5" xfId="132"/>
    <cellStyle name="标题 1" xfId="133"/>
    <cellStyle name="60% - 强调文字颜色 5" xfId="134"/>
    <cellStyle name="差" xfId="135"/>
    <cellStyle name="检查单元格" xfId="136"/>
    <cellStyle name="输出" xfId="137"/>
    <cellStyle name="60% - 强调文字颜色 6 2" xfId="138"/>
    <cellStyle name="强调文字颜色 3 3" xfId="139"/>
    <cellStyle name="标题 2" xfId="140"/>
    <cellStyle name="20% - 强调文字颜色 6" xfId="141"/>
    <cellStyle name="60% - 强调文字颜色 6" xfId="142"/>
    <cellStyle name="20% - 强调文字颜色 3" xfId="143"/>
    <cellStyle name="解释性文本 3" xfId="144"/>
    <cellStyle name="标题 4 2" xfId="145"/>
    <cellStyle name="20% - 强调文字颜色 1 2" xfId="146"/>
    <cellStyle name="标题 6" xfId="147"/>
    <cellStyle name="20% - 强调文字颜色 5 3" xfId="148"/>
    <cellStyle name="标题 1 3" xfId="149"/>
    <cellStyle name="60% - 强调文字颜色 6 3" xfId="150"/>
    <cellStyle name="差 3" xfId="151"/>
    <cellStyle name="60% - 强调文字颜色 5 3" xfId="152"/>
    <cellStyle name="60% - 强调文字颜色 3 2" xfId="153"/>
    <cellStyle name="60% - 强调文字颜色 2 3" xfId="154"/>
    <cellStyle name="40% - 强调文字颜色 1 3" xfId="155"/>
    <cellStyle name="常规 3 2 2" xfId="156"/>
    <cellStyle name="60% - 强调文字颜色 2 2" xfId="157"/>
    <cellStyle name="60% - 强调文字颜色 1 3" xfId="158"/>
    <cellStyle name="60% - 强调文字颜色 1 2" xfId="159"/>
    <cellStyle name="40% - 强调文字颜色 3 3" xfId="160"/>
    <cellStyle name="40% - 强调文字颜色 3 2" xfId="161"/>
    <cellStyle name="40% - 强调文字颜色 2 3" xfId="162"/>
    <cellStyle name="货币[0] 2" xfId="163"/>
    <cellStyle name="20% - 强调文字颜色 3 3" xfId="164"/>
    <cellStyle name="40% - 强调文字颜色 2 2" xfId="165"/>
    <cellStyle name="常规 4 5" xfId="166"/>
    <cellStyle name="20% - 强调文字颜色 3 2" xfId="167"/>
    <cellStyle name="40% - 强调文字颜色 5 3" xfId="168"/>
    <cellStyle name="链接单元格 2" xfId="169"/>
    <cellStyle name="常规 2" xfId="170"/>
    <cellStyle name="强调文字颜色 4" xfId="171"/>
    <cellStyle name="标题 3 3" xfId="172"/>
    <cellStyle name="常规 2 2 2" xfId="173"/>
    <cellStyle name="强调文字颜色 3" xfId="174"/>
    <cellStyle name="标题 3 2" xfId="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workbookViewId="0" topLeftCell="A19">
      <selection activeCell="B27" sqref="B27"/>
    </sheetView>
  </sheetViews>
  <sheetFormatPr defaultColWidth="9.00390625" defaultRowHeight="14.25"/>
  <cols>
    <col min="1" max="1" width="11.25390625" style="47" customWidth="1"/>
    <col min="2" max="2" width="18.75390625" style="47" customWidth="1"/>
    <col min="3" max="3" width="9.50390625" style="114" customWidth="1"/>
    <col min="4" max="4" width="11.125" style="114" customWidth="1"/>
    <col min="5" max="5" width="10.875" style="88" customWidth="1"/>
    <col min="6" max="6" width="10.25390625" style="85" customWidth="1"/>
    <col min="7" max="7" width="7.625" style="88" customWidth="1"/>
    <col min="8" max="8" width="13.00390625" style="88" customWidth="1"/>
    <col min="9" max="16384" width="9.00390625" style="49" customWidth="1"/>
  </cols>
  <sheetData>
    <row r="1" spans="1:8" s="45" customFormat="1" ht="22.5" customHeight="1">
      <c r="A1" s="115" t="s">
        <v>0</v>
      </c>
      <c r="B1" s="115"/>
      <c r="C1" s="116"/>
      <c r="D1" s="116"/>
      <c r="E1" s="116"/>
      <c r="F1" s="6"/>
      <c r="G1" s="116"/>
      <c r="H1" s="116"/>
    </row>
    <row r="2" spans="1:8" ht="54" customHeight="1">
      <c r="A2" s="53" t="s">
        <v>1</v>
      </c>
      <c r="B2" s="53"/>
      <c r="C2" s="89"/>
      <c r="D2" s="89"/>
      <c r="E2" s="89"/>
      <c r="F2" s="89"/>
      <c r="G2" s="89"/>
      <c r="H2" s="89"/>
    </row>
    <row r="3" spans="1:8" ht="24.75" customHeight="1">
      <c r="A3" s="117"/>
      <c r="B3" s="117"/>
      <c r="C3" s="118"/>
      <c r="D3" s="118"/>
      <c r="E3" s="6"/>
      <c r="F3" s="6"/>
      <c r="G3" s="6"/>
      <c r="H3" s="6" t="s">
        <v>2</v>
      </c>
    </row>
    <row r="4" spans="1:8" s="46" customFormat="1" ht="30" customHeight="1">
      <c r="A4" s="86" t="s">
        <v>3</v>
      </c>
      <c r="B4" s="119" t="s">
        <v>4</v>
      </c>
      <c r="C4" s="120" t="s">
        <v>5</v>
      </c>
      <c r="D4" s="37" t="s">
        <v>6</v>
      </c>
      <c r="E4" s="37" t="s">
        <v>7</v>
      </c>
      <c r="F4" s="90" t="s">
        <v>8</v>
      </c>
      <c r="G4" s="90" t="s">
        <v>9</v>
      </c>
      <c r="H4" s="90" t="s">
        <v>10</v>
      </c>
    </row>
    <row r="5" spans="1:8" s="46" customFormat="1" ht="30" customHeight="1">
      <c r="A5" s="119" t="s">
        <v>5</v>
      </c>
      <c r="B5" s="119"/>
      <c r="C5" s="39">
        <f aca="true" t="shared" si="0" ref="C5:H5">C6+C7</f>
        <v>12975</v>
      </c>
      <c r="D5" s="39">
        <f t="shared" si="0"/>
        <v>10100</v>
      </c>
      <c r="E5" s="39">
        <f t="shared" si="0"/>
        <v>338</v>
      </c>
      <c r="F5" s="39">
        <f t="shared" si="0"/>
        <v>1060</v>
      </c>
      <c r="G5" s="39">
        <f t="shared" si="0"/>
        <v>877</v>
      </c>
      <c r="H5" s="39">
        <f t="shared" si="0"/>
        <v>600</v>
      </c>
    </row>
    <row r="6" spans="1:8" ht="30" customHeight="1">
      <c r="A6" s="59" t="s">
        <v>11</v>
      </c>
      <c r="B6" s="61"/>
      <c r="C6" s="39">
        <f aca="true" t="shared" si="1" ref="C6:C13">SUM(D6:H6)</f>
        <v>3050</v>
      </c>
      <c r="D6" s="39">
        <v>1705</v>
      </c>
      <c r="E6" s="39">
        <v>318</v>
      </c>
      <c r="F6" s="39">
        <v>920</v>
      </c>
      <c r="G6" s="39">
        <v>62</v>
      </c>
      <c r="H6" s="39">
        <v>45</v>
      </c>
    </row>
    <row r="7" spans="1:8" s="46" customFormat="1" ht="30" customHeight="1">
      <c r="A7" s="59" t="s">
        <v>12</v>
      </c>
      <c r="B7" s="61"/>
      <c r="C7" s="39">
        <f t="shared" si="1"/>
        <v>9925</v>
      </c>
      <c r="D7" s="39">
        <f aca="true" t="shared" si="2" ref="D7:H7">D8+D12+D19+D24+D33+D44+D52+D61+D65+D71+D82+D93+D99+D112</f>
        <v>8395</v>
      </c>
      <c r="E7" s="39">
        <f t="shared" si="2"/>
        <v>20</v>
      </c>
      <c r="F7" s="39">
        <f t="shared" si="2"/>
        <v>140</v>
      </c>
      <c r="G7" s="39">
        <f t="shared" si="2"/>
        <v>815</v>
      </c>
      <c r="H7" s="39">
        <f t="shared" si="2"/>
        <v>555</v>
      </c>
    </row>
    <row r="8" spans="1:8" ht="30" customHeight="1">
      <c r="A8" s="62" t="s">
        <v>13</v>
      </c>
      <c r="B8" s="62" t="s">
        <v>14</v>
      </c>
      <c r="C8" s="39">
        <f t="shared" si="1"/>
        <v>755</v>
      </c>
      <c r="D8" s="41">
        <f aca="true" t="shared" si="3" ref="D8:H8">SUM(D9:D11)</f>
        <v>640</v>
      </c>
      <c r="E8" s="41">
        <f t="shared" si="3"/>
        <v>0</v>
      </c>
      <c r="F8" s="41">
        <f t="shared" si="3"/>
        <v>60</v>
      </c>
      <c r="G8" s="41">
        <f t="shared" si="3"/>
        <v>25</v>
      </c>
      <c r="H8" s="41">
        <f t="shared" si="3"/>
        <v>30</v>
      </c>
    </row>
    <row r="9" spans="1:8" ht="30" customHeight="1">
      <c r="A9" s="62"/>
      <c r="B9" s="62" t="s">
        <v>15</v>
      </c>
      <c r="C9" s="39">
        <f t="shared" si="1"/>
        <v>590</v>
      </c>
      <c r="D9" s="41">
        <v>500</v>
      </c>
      <c r="E9" s="41"/>
      <c r="F9" s="44">
        <v>60</v>
      </c>
      <c r="G9" s="44"/>
      <c r="H9" s="44">
        <v>30</v>
      </c>
    </row>
    <row r="10" spans="1:8" ht="30" customHeight="1">
      <c r="A10" s="62"/>
      <c r="B10" s="19" t="s">
        <v>16</v>
      </c>
      <c r="C10" s="39">
        <f t="shared" si="1"/>
        <v>115</v>
      </c>
      <c r="D10" s="41">
        <v>90</v>
      </c>
      <c r="E10" s="41"/>
      <c r="F10" s="44"/>
      <c r="G10" s="44">
        <v>25</v>
      </c>
      <c r="H10" s="44"/>
    </row>
    <row r="11" spans="1:8" ht="30" customHeight="1">
      <c r="A11" s="62"/>
      <c r="B11" s="62" t="s">
        <v>17</v>
      </c>
      <c r="C11" s="39">
        <f t="shared" si="1"/>
        <v>50</v>
      </c>
      <c r="D11" s="41">
        <v>50</v>
      </c>
      <c r="E11" s="41"/>
      <c r="F11" s="44"/>
      <c r="G11" s="44"/>
      <c r="H11" s="44"/>
    </row>
    <row r="12" spans="1:8" ht="30" customHeight="1">
      <c r="A12" s="67" t="s">
        <v>18</v>
      </c>
      <c r="B12" s="62" t="s">
        <v>19</v>
      </c>
      <c r="C12" s="39">
        <f t="shared" si="1"/>
        <v>705</v>
      </c>
      <c r="D12" s="41">
        <f>SUM(D13:D18)</f>
        <v>625</v>
      </c>
      <c r="E12" s="41">
        <f>SUM(E13:E18)</f>
        <v>0</v>
      </c>
      <c r="F12" s="41">
        <f>SUM(F13:F18)</f>
        <v>0</v>
      </c>
      <c r="G12" s="41">
        <f>SUM(G13:G18)</f>
        <v>60</v>
      </c>
      <c r="H12" s="41">
        <f>SUM(H13:H18)</f>
        <v>20</v>
      </c>
    </row>
    <row r="13" spans="1:8" ht="30" customHeight="1">
      <c r="A13" s="68"/>
      <c r="B13" s="62" t="s">
        <v>20</v>
      </c>
      <c r="C13" s="39">
        <f t="shared" si="1"/>
        <v>465</v>
      </c>
      <c r="D13" s="41">
        <v>445</v>
      </c>
      <c r="E13" s="41"/>
      <c r="F13" s="44"/>
      <c r="G13" s="44"/>
      <c r="H13" s="44">
        <v>20</v>
      </c>
    </row>
    <row r="14" spans="1:8" ht="30" customHeight="1">
      <c r="A14" s="68"/>
      <c r="B14" s="31" t="s">
        <v>21</v>
      </c>
      <c r="C14" s="39">
        <f aca="true" t="shared" si="4" ref="C14:C34">SUM(D14:H14)</f>
        <v>10</v>
      </c>
      <c r="D14" s="44">
        <v>10</v>
      </c>
      <c r="E14" s="44"/>
      <c r="F14" s="44"/>
      <c r="G14" s="44"/>
      <c r="H14" s="44"/>
    </row>
    <row r="15" spans="1:8" ht="30" customHeight="1">
      <c r="A15" s="68"/>
      <c r="B15" s="31" t="s">
        <v>22</v>
      </c>
      <c r="C15" s="39">
        <f t="shared" si="4"/>
        <v>100</v>
      </c>
      <c r="D15" s="41">
        <v>70</v>
      </c>
      <c r="E15" s="41"/>
      <c r="F15" s="44"/>
      <c r="G15" s="44">
        <v>30</v>
      </c>
      <c r="H15" s="44"/>
    </row>
    <row r="16" spans="1:8" ht="30" customHeight="1">
      <c r="A16" s="68"/>
      <c r="B16" s="31" t="s">
        <v>23</v>
      </c>
      <c r="C16" s="39">
        <f t="shared" si="4"/>
        <v>50</v>
      </c>
      <c r="D16" s="44">
        <v>50</v>
      </c>
      <c r="E16" s="44"/>
      <c r="F16" s="44"/>
      <c r="G16" s="44"/>
      <c r="H16" s="44"/>
    </row>
    <row r="17" spans="1:8" ht="30" customHeight="1">
      <c r="A17" s="121"/>
      <c r="B17" s="31" t="s">
        <v>24</v>
      </c>
      <c r="C17" s="39">
        <f t="shared" si="4"/>
        <v>60</v>
      </c>
      <c r="D17" s="44">
        <v>30</v>
      </c>
      <c r="E17" s="44"/>
      <c r="F17" s="44"/>
      <c r="G17" s="44">
        <v>30</v>
      </c>
      <c r="H17" s="44"/>
    </row>
    <row r="18" spans="1:8" ht="30" customHeight="1">
      <c r="A18" s="69"/>
      <c r="B18" s="31" t="s">
        <v>25</v>
      </c>
      <c r="C18" s="39">
        <f t="shared" si="4"/>
        <v>20</v>
      </c>
      <c r="D18" s="41">
        <v>20</v>
      </c>
      <c r="E18" s="41"/>
      <c r="F18" s="44"/>
      <c r="G18" s="44"/>
      <c r="H18" s="44"/>
    </row>
    <row r="19" spans="1:8" ht="30" customHeight="1">
      <c r="A19" s="67" t="s">
        <v>26</v>
      </c>
      <c r="B19" s="62" t="s">
        <v>27</v>
      </c>
      <c r="C19" s="39">
        <f t="shared" si="4"/>
        <v>660</v>
      </c>
      <c r="D19" s="41">
        <f aca="true" t="shared" si="5" ref="D19:H19">SUM(D20:D23)</f>
        <v>560</v>
      </c>
      <c r="E19" s="41">
        <f t="shared" si="5"/>
        <v>0</v>
      </c>
      <c r="F19" s="41">
        <f t="shared" si="5"/>
        <v>20</v>
      </c>
      <c r="G19" s="41">
        <f t="shared" si="5"/>
        <v>50</v>
      </c>
      <c r="H19" s="41">
        <f t="shared" si="5"/>
        <v>30</v>
      </c>
    </row>
    <row r="20" spans="1:8" ht="30" customHeight="1">
      <c r="A20" s="68"/>
      <c r="B20" s="62" t="s">
        <v>28</v>
      </c>
      <c r="C20" s="39">
        <f t="shared" si="4"/>
        <v>490</v>
      </c>
      <c r="D20" s="41">
        <v>440</v>
      </c>
      <c r="E20" s="41"/>
      <c r="F20" s="44">
        <v>20</v>
      </c>
      <c r="G20" s="44"/>
      <c r="H20" s="44">
        <v>30</v>
      </c>
    </row>
    <row r="21" spans="1:8" ht="30" customHeight="1">
      <c r="A21" s="68"/>
      <c r="B21" s="62" t="s">
        <v>29</v>
      </c>
      <c r="C21" s="39">
        <f t="shared" si="4"/>
        <v>45</v>
      </c>
      <c r="D21" s="41">
        <v>20</v>
      </c>
      <c r="E21" s="41"/>
      <c r="F21" s="44"/>
      <c r="G21" s="44">
        <v>25</v>
      </c>
      <c r="H21" s="44"/>
    </row>
    <row r="22" spans="1:8" ht="30" customHeight="1">
      <c r="A22" s="68"/>
      <c r="B22" s="31" t="s">
        <v>30</v>
      </c>
      <c r="C22" s="39">
        <f t="shared" si="4"/>
        <v>80</v>
      </c>
      <c r="D22" s="41">
        <v>80</v>
      </c>
      <c r="E22" s="41"/>
      <c r="F22" s="44"/>
      <c r="G22" s="44"/>
      <c r="H22" s="44"/>
    </row>
    <row r="23" spans="1:8" ht="30" customHeight="1">
      <c r="A23" s="68"/>
      <c r="B23" s="31" t="s">
        <v>31</v>
      </c>
      <c r="C23" s="39">
        <f t="shared" si="4"/>
        <v>45</v>
      </c>
      <c r="D23" s="41">
        <v>20</v>
      </c>
      <c r="E23" s="41"/>
      <c r="F23" s="44"/>
      <c r="G23" s="44">
        <v>25</v>
      </c>
      <c r="H23" s="44"/>
    </row>
    <row r="24" spans="1:8" ht="30" customHeight="1">
      <c r="A24" s="62" t="s">
        <v>32</v>
      </c>
      <c r="B24" s="19" t="s">
        <v>33</v>
      </c>
      <c r="C24" s="39">
        <f t="shared" si="4"/>
        <v>505</v>
      </c>
      <c r="D24" s="41">
        <f aca="true" t="shared" si="6" ref="D24:H24">SUM(D25:D32)</f>
        <v>430</v>
      </c>
      <c r="E24" s="41">
        <f t="shared" si="6"/>
        <v>0</v>
      </c>
      <c r="F24" s="41">
        <f t="shared" si="6"/>
        <v>0</v>
      </c>
      <c r="G24" s="41">
        <f t="shared" si="6"/>
        <v>50</v>
      </c>
      <c r="H24" s="41">
        <f t="shared" si="6"/>
        <v>25</v>
      </c>
    </row>
    <row r="25" spans="1:8" ht="30" customHeight="1">
      <c r="A25" s="62"/>
      <c r="B25" s="19" t="s">
        <v>34</v>
      </c>
      <c r="C25" s="39">
        <f t="shared" si="4"/>
        <v>175</v>
      </c>
      <c r="D25" s="41">
        <v>150</v>
      </c>
      <c r="E25" s="41"/>
      <c r="F25" s="44"/>
      <c r="G25" s="44"/>
      <c r="H25" s="44">
        <v>25</v>
      </c>
    </row>
    <row r="26" spans="1:8" ht="30" customHeight="1">
      <c r="A26" s="62"/>
      <c r="B26" s="19" t="s">
        <v>35</v>
      </c>
      <c r="C26" s="39">
        <f t="shared" si="4"/>
        <v>65</v>
      </c>
      <c r="D26" s="41">
        <v>40</v>
      </c>
      <c r="E26" s="41"/>
      <c r="F26" s="44"/>
      <c r="G26" s="44">
        <v>25</v>
      </c>
      <c r="H26" s="44"/>
    </row>
    <row r="27" spans="1:8" ht="30" customHeight="1">
      <c r="A27" s="62"/>
      <c r="B27" s="19" t="s">
        <v>36</v>
      </c>
      <c r="C27" s="39">
        <f t="shared" si="4"/>
        <v>30</v>
      </c>
      <c r="D27" s="41">
        <v>30</v>
      </c>
      <c r="E27" s="41"/>
      <c r="F27" s="44"/>
      <c r="G27" s="44"/>
      <c r="H27" s="44"/>
    </row>
    <row r="28" spans="1:8" ht="30" customHeight="1">
      <c r="A28" s="62"/>
      <c r="B28" s="19" t="s">
        <v>37</v>
      </c>
      <c r="C28" s="39">
        <f t="shared" si="4"/>
        <v>20</v>
      </c>
      <c r="D28" s="41">
        <v>20</v>
      </c>
      <c r="E28" s="41"/>
      <c r="F28" s="44"/>
      <c r="G28" s="44"/>
      <c r="H28" s="44"/>
    </row>
    <row r="29" spans="1:8" ht="30" customHeight="1">
      <c r="A29" s="62"/>
      <c r="B29" s="19" t="s">
        <v>38</v>
      </c>
      <c r="C29" s="39">
        <f t="shared" si="4"/>
        <v>40</v>
      </c>
      <c r="D29" s="41">
        <v>40</v>
      </c>
      <c r="E29" s="41"/>
      <c r="F29" s="44"/>
      <c r="G29" s="44"/>
      <c r="H29" s="44"/>
    </row>
    <row r="30" spans="1:8" ht="30" customHeight="1">
      <c r="A30" s="62"/>
      <c r="B30" s="19" t="s">
        <v>39</v>
      </c>
      <c r="C30" s="39">
        <f t="shared" si="4"/>
        <v>20</v>
      </c>
      <c r="D30" s="41">
        <v>20</v>
      </c>
      <c r="E30" s="41"/>
      <c r="F30" s="44"/>
      <c r="G30" s="44"/>
      <c r="H30" s="44"/>
    </row>
    <row r="31" spans="1:8" ht="30" customHeight="1">
      <c r="A31" s="62"/>
      <c r="B31" s="19" t="s">
        <v>40</v>
      </c>
      <c r="C31" s="39">
        <f t="shared" si="4"/>
        <v>60</v>
      </c>
      <c r="D31" s="41">
        <v>60</v>
      </c>
      <c r="E31" s="41"/>
      <c r="F31" s="44"/>
      <c r="G31" s="44"/>
      <c r="H31" s="44"/>
    </row>
    <row r="32" spans="1:8" ht="30" customHeight="1">
      <c r="A32" s="62"/>
      <c r="B32" s="19" t="s">
        <v>41</v>
      </c>
      <c r="C32" s="39">
        <f t="shared" si="4"/>
        <v>95</v>
      </c>
      <c r="D32" s="41">
        <v>70</v>
      </c>
      <c r="E32" s="41"/>
      <c r="F32" s="44"/>
      <c r="G32" s="44">
        <v>25</v>
      </c>
      <c r="H32" s="44"/>
    </row>
    <row r="33" spans="1:8" ht="30" customHeight="1">
      <c r="A33" s="67" t="s">
        <v>42</v>
      </c>
      <c r="B33" s="62" t="s">
        <v>43</v>
      </c>
      <c r="C33" s="39">
        <f t="shared" si="4"/>
        <v>640</v>
      </c>
      <c r="D33" s="41">
        <f aca="true" t="shared" si="7" ref="D33:H33">SUM(D34:D43)</f>
        <v>515</v>
      </c>
      <c r="E33" s="41">
        <f t="shared" si="7"/>
        <v>0</v>
      </c>
      <c r="F33" s="41">
        <f t="shared" si="7"/>
        <v>30</v>
      </c>
      <c r="G33" s="41">
        <f t="shared" si="7"/>
        <v>65</v>
      </c>
      <c r="H33" s="41">
        <f t="shared" si="7"/>
        <v>30</v>
      </c>
    </row>
    <row r="34" spans="1:8" ht="30" customHeight="1">
      <c r="A34" s="68"/>
      <c r="B34" s="19" t="s">
        <v>44</v>
      </c>
      <c r="C34" s="39">
        <f t="shared" si="4"/>
        <v>105</v>
      </c>
      <c r="D34" s="41">
        <v>85</v>
      </c>
      <c r="E34" s="41"/>
      <c r="F34" s="44"/>
      <c r="G34" s="44"/>
      <c r="H34" s="44">
        <v>20</v>
      </c>
    </row>
    <row r="35" spans="1:8" ht="30" customHeight="1">
      <c r="A35" s="68"/>
      <c r="B35" s="62" t="s">
        <v>45</v>
      </c>
      <c r="C35" s="39">
        <f aca="true" t="shared" si="8" ref="C35:C40">SUM(D35:H35)</f>
        <v>50</v>
      </c>
      <c r="D35" s="41">
        <v>50</v>
      </c>
      <c r="E35" s="41"/>
      <c r="F35" s="44"/>
      <c r="G35" s="44"/>
      <c r="H35" s="44"/>
    </row>
    <row r="36" spans="1:8" ht="30" customHeight="1">
      <c r="A36" s="68"/>
      <c r="B36" s="62" t="s">
        <v>46</v>
      </c>
      <c r="C36" s="39">
        <f t="shared" si="8"/>
        <v>20</v>
      </c>
      <c r="D36" s="41">
        <v>20</v>
      </c>
      <c r="E36" s="41"/>
      <c r="F36" s="44"/>
      <c r="G36" s="44"/>
      <c r="H36" s="44"/>
    </row>
    <row r="37" spans="1:8" ht="30" customHeight="1">
      <c r="A37" s="68"/>
      <c r="B37" s="62" t="s">
        <v>47</v>
      </c>
      <c r="C37" s="39">
        <f t="shared" si="8"/>
        <v>40</v>
      </c>
      <c r="D37" s="41">
        <v>40</v>
      </c>
      <c r="E37" s="41"/>
      <c r="F37" s="44"/>
      <c r="G37" s="44"/>
      <c r="H37" s="44"/>
    </row>
    <row r="38" spans="1:8" ht="30" customHeight="1">
      <c r="A38" s="68"/>
      <c r="B38" s="62" t="s">
        <v>48</v>
      </c>
      <c r="C38" s="39">
        <f t="shared" si="8"/>
        <v>50</v>
      </c>
      <c r="D38" s="41">
        <v>50</v>
      </c>
      <c r="E38" s="41"/>
      <c r="F38" s="44"/>
      <c r="G38" s="44"/>
      <c r="H38" s="44"/>
    </row>
    <row r="39" spans="1:8" ht="30" customHeight="1">
      <c r="A39" s="68"/>
      <c r="B39" s="62" t="s">
        <v>49</v>
      </c>
      <c r="C39" s="39">
        <f t="shared" si="8"/>
        <v>100</v>
      </c>
      <c r="D39" s="41">
        <v>60</v>
      </c>
      <c r="E39" s="41"/>
      <c r="F39" s="44"/>
      <c r="G39" s="44">
        <v>30</v>
      </c>
      <c r="H39" s="44">
        <v>10</v>
      </c>
    </row>
    <row r="40" spans="1:8" ht="30" customHeight="1">
      <c r="A40" s="68"/>
      <c r="B40" s="62" t="s">
        <v>50</v>
      </c>
      <c r="C40" s="39">
        <f t="shared" si="8"/>
        <v>80</v>
      </c>
      <c r="D40" s="41">
        <v>50</v>
      </c>
      <c r="E40" s="41"/>
      <c r="F40" s="44">
        <v>30</v>
      </c>
      <c r="G40" s="44"/>
      <c r="H40" s="44"/>
    </row>
    <row r="41" spans="1:8" ht="30" customHeight="1">
      <c r="A41" s="68"/>
      <c r="B41" s="62" t="s">
        <v>51</v>
      </c>
      <c r="C41" s="39">
        <f aca="true" t="shared" si="9" ref="C41:C48">SUM(D41:H41)</f>
        <v>60</v>
      </c>
      <c r="D41" s="41">
        <v>60</v>
      </c>
      <c r="E41" s="41"/>
      <c r="F41" s="44"/>
      <c r="G41" s="44"/>
      <c r="H41" s="44"/>
    </row>
    <row r="42" spans="1:8" ht="30" customHeight="1">
      <c r="A42" s="68"/>
      <c r="B42" s="62" t="s">
        <v>52</v>
      </c>
      <c r="C42" s="39">
        <f t="shared" si="9"/>
        <v>85</v>
      </c>
      <c r="D42" s="41">
        <v>50</v>
      </c>
      <c r="E42" s="41"/>
      <c r="F42" s="44"/>
      <c r="G42" s="44">
        <v>35</v>
      </c>
      <c r="H42" s="44"/>
    </row>
    <row r="43" spans="1:8" ht="30" customHeight="1">
      <c r="A43" s="68"/>
      <c r="B43" s="62" t="s">
        <v>53</v>
      </c>
      <c r="C43" s="39">
        <f t="shared" si="9"/>
        <v>50</v>
      </c>
      <c r="D43" s="41">
        <v>50</v>
      </c>
      <c r="E43" s="41"/>
      <c r="F43" s="44"/>
      <c r="G43" s="44"/>
      <c r="H43" s="44"/>
    </row>
    <row r="44" spans="1:8" ht="30" customHeight="1">
      <c r="A44" s="67" t="s">
        <v>54</v>
      </c>
      <c r="B44" s="19" t="s">
        <v>55</v>
      </c>
      <c r="C44" s="39">
        <f t="shared" si="9"/>
        <v>995</v>
      </c>
      <c r="D44" s="44">
        <f aca="true" t="shared" si="10" ref="D44:H44">SUM(D45:D51)</f>
        <v>845</v>
      </c>
      <c r="E44" s="44">
        <f t="shared" si="10"/>
        <v>20</v>
      </c>
      <c r="F44" s="44">
        <f t="shared" si="10"/>
        <v>30</v>
      </c>
      <c r="G44" s="44">
        <f t="shared" si="10"/>
        <v>50</v>
      </c>
      <c r="H44" s="44">
        <f t="shared" si="10"/>
        <v>50</v>
      </c>
    </row>
    <row r="45" spans="1:8" ht="30" customHeight="1">
      <c r="A45" s="68"/>
      <c r="B45" s="31" t="s">
        <v>56</v>
      </c>
      <c r="C45" s="39">
        <f t="shared" si="9"/>
        <v>670</v>
      </c>
      <c r="D45" s="41">
        <v>585</v>
      </c>
      <c r="E45" s="41">
        <v>20</v>
      </c>
      <c r="F45" s="44"/>
      <c r="G45" s="44">
        <v>25</v>
      </c>
      <c r="H45" s="44">
        <v>40</v>
      </c>
    </row>
    <row r="46" spans="1:8" ht="30" customHeight="1">
      <c r="A46" s="68"/>
      <c r="B46" s="31" t="s">
        <v>57</v>
      </c>
      <c r="C46" s="39">
        <f t="shared" si="9"/>
        <v>40</v>
      </c>
      <c r="D46" s="44">
        <v>40</v>
      </c>
      <c r="E46" s="44"/>
      <c r="F46" s="44"/>
      <c r="G46" s="44"/>
      <c r="H46" s="44"/>
    </row>
    <row r="47" spans="1:8" ht="30" customHeight="1">
      <c r="A47" s="68"/>
      <c r="B47" s="31" t="s">
        <v>58</v>
      </c>
      <c r="C47" s="39">
        <f t="shared" si="9"/>
        <v>40</v>
      </c>
      <c r="D47" s="44">
        <v>40</v>
      </c>
      <c r="E47" s="44"/>
      <c r="F47" s="44"/>
      <c r="G47" s="44"/>
      <c r="H47" s="44"/>
    </row>
    <row r="48" spans="1:8" ht="30" customHeight="1">
      <c r="A48" s="68"/>
      <c r="B48" s="31" t="s">
        <v>59</v>
      </c>
      <c r="C48" s="39">
        <f t="shared" si="9"/>
        <v>100</v>
      </c>
      <c r="D48" s="44">
        <v>70</v>
      </c>
      <c r="E48" s="44"/>
      <c r="F48" s="44">
        <v>30</v>
      </c>
      <c r="G48" s="44"/>
      <c r="H48" s="44"/>
    </row>
    <row r="49" spans="1:8" ht="30" customHeight="1">
      <c r="A49" s="68"/>
      <c r="B49" s="31" t="s">
        <v>60</v>
      </c>
      <c r="C49" s="39">
        <f aca="true" t="shared" si="11" ref="C49:C73">SUM(D49:H49)</f>
        <v>85</v>
      </c>
      <c r="D49" s="44">
        <v>50</v>
      </c>
      <c r="E49" s="44"/>
      <c r="F49" s="44"/>
      <c r="G49" s="44">
        <v>25</v>
      </c>
      <c r="H49" s="44">
        <v>10</v>
      </c>
    </row>
    <row r="50" spans="1:8" ht="30" customHeight="1">
      <c r="A50" s="68"/>
      <c r="B50" s="31" t="s">
        <v>61</v>
      </c>
      <c r="C50" s="39">
        <f t="shared" si="11"/>
        <v>30</v>
      </c>
      <c r="D50" s="44">
        <v>30</v>
      </c>
      <c r="E50" s="44"/>
      <c r="F50" s="44"/>
      <c r="G50" s="44"/>
      <c r="H50" s="44"/>
    </row>
    <row r="51" spans="1:8" ht="30" customHeight="1">
      <c r="A51" s="68"/>
      <c r="B51" s="31" t="s">
        <v>62</v>
      </c>
      <c r="C51" s="39">
        <f t="shared" si="11"/>
        <v>30</v>
      </c>
      <c r="D51" s="44">
        <v>30</v>
      </c>
      <c r="E51" s="44"/>
      <c r="F51" s="44"/>
      <c r="G51" s="44"/>
      <c r="H51" s="44"/>
    </row>
    <row r="52" spans="1:8" ht="30" customHeight="1">
      <c r="A52" s="62" t="s">
        <v>63</v>
      </c>
      <c r="B52" s="62" t="s">
        <v>64</v>
      </c>
      <c r="C52" s="39">
        <f t="shared" si="11"/>
        <v>965</v>
      </c>
      <c r="D52" s="41">
        <f aca="true" t="shared" si="12" ref="D52:H52">SUM(D53:D60)</f>
        <v>865</v>
      </c>
      <c r="E52" s="41">
        <f t="shared" si="12"/>
        <v>0</v>
      </c>
      <c r="F52" s="41">
        <f t="shared" si="12"/>
        <v>0</v>
      </c>
      <c r="G52" s="41">
        <f t="shared" si="12"/>
        <v>55</v>
      </c>
      <c r="H52" s="41">
        <f t="shared" si="12"/>
        <v>45</v>
      </c>
    </row>
    <row r="53" spans="1:8" ht="30" customHeight="1">
      <c r="A53" s="62"/>
      <c r="B53" s="31" t="s">
        <v>65</v>
      </c>
      <c r="C53" s="39">
        <f t="shared" si="11"/>
        <v>635</v>
      </c>
      <c r="D53" s="41">
        <v>585</v>
      </c>
      <c r="E53" s="41"/>
      <c r="F53" s="44"/>
      <c r="G53" s="44">
        <v>25</v>
      </c>
      <c r="H53" s="44">
        <v>25</v>
      </c>
    </row>
    <row r="54" spans="1:8" ht="30" customHeight="1">
      <c r="A54" s="62"/>
      <c r="B54" s="31" t="s">
        <v>66</v>
      </c>
      <c r="C54" s="39">
        <f t="shared" si="11"/>
        <v>30</v>
      </c>
      <c r="D54" s="41">
        <v>30</v>
      </c>
      <c r="E54" s="41"/>
      <c r="F54" s="44"/>
      <c r="G54" s="44"/>
      <c r="H54" s="44"/>
    </row>
    <row r="55" spans="1:8" ht="30" customHeight="1">
      <c r="A55" s="62"/>
      <c r="B55" s="31" t="s">
        <v>67</v>
      </c>
      <c r="C55" s="39">
        <f t="shared" si="11"/>
        <v>40</v>
      </c>
      <c r="D55" s="41">
        <v>40</v>
      </c>
      <c r="E55" s="41"/>
      <c r="F55" s="44"/>
      <c r="G55" s="44"/>
      <c r="H55" s="44"/>
    </row>
    <row r="56" spans="1:8" ht="30" customHeight="1">
      <c r="A56" s="62"/>
      <c r="B56" s="31" t="s">
        <v>68</v>
      </c>
      <c r="C56" s="39">
        <f t="shared" si="11"/>
        <v>70</v>
      </c>
      <c r="D56" s="41">
        <v>60</v>
      </c>
      <c r="E56" s="41"/>
      <c r="F56" s="44"/>
      <c r="G56" s="44"/>
      <c r="H56" s="44">
        <v>10</v>
      </c>
    </row>
    <row r="57" spans="1:8" ht="30" customHeight="1">
      <c r="A57" s="62"/>
      <c r="B57" s="31" t="s">
        <v>69</v>
      </c>
      <c r="C57" s="39">
        <f t="shared" si="11"/>
        <v>60</v>
      </c>
      <c r="D57" s="44">
        <v>30</v>
      </c>
      <c r="E57" s="44"/>
      <c r="F57" s="44"/>
      <c r="G57" s="44">
        <v>30</v>
      </c>
      <c r="H57" s="44"/>
    </row>
    <row r="58" spans="1:8" ht="30" customHeight="1">
      <c r="A58" s="62"/>
      <c r="B58" s="31" t="s">
        <v>70</v>
      </c>
      <c r="C58" s="39">
        <f t="shared" si="11"/>
        <v>30</v>
      </c>
      <c r="D58" s="44">
        <v>20</v>
      </c>
      <c r="E58" s="44"/>
      <c r="F58" s="44"/>
      <c r="G58" s="44"/>
      <c r="H58" s="44">
        <v>10</v>
      </c>
    </row>
    <row r="59" spans="1:8" ht="30" customHeight="1">
      <c r="A59" s="62"/>
      <c r="B59" s="31" t="s">
        <v>71</v>
      </c>
      <c r="C59" s="39">
        <f t="shared" si="11"/>
        <v>60</v>
      </c>
      <c r="D59" s="44">
        <v>60</v>
      </c>
      <c r="E59" s="44"/>
      <c r="F59" s="44"/>
      <c r="G59" s="44"/>
      <c r="H59" s="44"/>
    </row>
    <row r="60" spans="1:8" ht="30" customHeight="1">
      <c r="A60" s="62"/>
      <c r="B60" s="31" t="s">
        <v>72</v>
      </c>
      <c r="C60" s="39">
        <f t="shared" si="11"/>
        <v>40</v>
      </c>
      <c r="D60" s="44">
        <v>40</v>
      </c>
      <c r="E60" s="44"/>
      <c r="F60" s="44"/>
      <c r="G60" s="44"/>
      <c r="H60" s="44"/>
    </row>
    <row r="61" spans="1:8" ht="30" customHeight="1">
      <c r="A61" s="67" t="s">
        <v>73</v>
      </c>
      <c r="B61" s="19" t="s">
        <v>74</v>
      </c>
      <c r="C61" s="39">
        <f t="shared" si="11"/>
        <v>680</v>
      </c>
      <c r="D61" s="41">
        <f aca="true" t="shared" si="13" ref="D61:H61">SUM(D62:D64)</f>
        <v>595</v>
      </c>
      <c r="E61" s="41">
        <f t="shared" si="13"/>
        <v>0</v>
      </c>
      <c r="F61" s="41">
        <f t="shared" si="13"/>
        <v>0</v>
      </c>
      <c r="G61" s="41">
        <f t="shared" si="13"/>
        <v>60</v>
      </c>
      <c r="H61" s="41">
        <f t="shared" si="13"/>
        <v>25</v>
      </c>
    </row>
    <row r="62" spans="1:8" ht="30" customHeight="1">
      <c r="A62" s="68"/>
      <c r="B62" s="31" t="s">
        <v>75</v>
      </c>
      <c r="C62" s="39">
        <f t="shared" si="11"/>
        <v>530</v>
      </c>
      <c r="D62" s="41">
        <v>445</v>
      </c>
      <c r="E62" s="41"/>
      <c r="F62" s="44"/>
      <c r="G62" s="44">
        <v>60</v>
      </c>
      <c r="H62" s="44">
        <v>25</v>
      </c>
    </row>
    <row r="63" spans="1:8" ht="30" customHeight="1">
      <c r="A63" s="68"/>
      <c r="B63" s="31" t="s">
        <v>76</v>
      </c>
      <c r="C63" s="39">
        <f t="shared" si="11"/>
        <v>60</v>
      </c>
      <c r="D63" s="41">
        <v>60</v>
      </c>
      <c r="E63" s="41"/>
      <c r="F63" s="44"/>
      <c r="G63" s="44"/>
      <c r="H63" s="44"/>
    </row>
    <row r="64" spans="1:8" ht="30" customHeight="1">
      <c r="A64" s="68"/>
      <c r="B64" s="31" t="s">
        <v>77</v>
      </c>
      <c r="C64" s="39">
        <f t="shared" si="11"/>
        <v>90</v>
      </c>
      <c r="D64" s="41">
        <v>90</v>
      </c>
      <c r="E64" s="41"/>
      <c r="F64" s="44"/>
      <c r="G64" s="44"/>
      <c r="H64" s="44"/>
    </row>
    <row r="65" spans="1:8" ht="30" customHeight="1">
      <c r="A65" s="62" t="s">
        <v>78</v>
      </c>
      <c r="B65" s="19" t="s">
        <v>79</v>
      </c>
      <c r="C65" s="39">
        <f t="shared" si="11"/>
        <v>775</v>
      </c>
      <c r="D65" s="41">
        <f aca="true" t="shared" si="14" ref="D65:H65">SUM(D66:D70)</f>
        <v>675</v>
      </c>
      <c r="E65" s="41">
        <f t="shared" si="14"/>
        <v>0</v>
      </c>
      <c r="F65" s="41">
        <f t="shared" si="14"/>
        <v>0</v>
      </c>
      <c r="G65" s="41">
        <f t="shared" si="14"/>
        <v>55</v>
      </c>
      <c r="H65" s="41">
        <f t="shared" si="14"/>
        <v>45</v>
      </c>
    </row>
    <row r="66" spans="1:8" ht="30" customHeight="1">
      <c r="A66" s="62"/>
      <c r="B66" s="19" t="s">
        <v>80</v>
      </c>
      <c r="C66" s="39">
        <f t="shared" si="11"/>
        <v>590</v>
      </c>
      <c r="D66" s="44">
        <v>555</v>
      </c>
      <c r="E66" s="44"/>
      <c r="F66" s="44"/>
      <c r="G66" s="122"/>
      <c r="H66" s="122">
        <v>35</v>
      </c>
    </row>
    <row r="67" spans="1:8" ht="30" customHeight="1">
      <c r="A67" s="62"/>
      <c r="B67" s="19" t="s">
        <v>81</v>
      </c>
      <c r="C67" s="39">
        <f t="shared" si="11"/>
        <v>75</v>
      </c>
      <c r="D67" s="44">
        <v>40</v>
      </c>
      <c r="E67" s="44"/>
      <c r="F67" s="44"/>
      <c r="G67" s="122">
        <v>25</v>
      </c>
      <c r="H67" s="122">
        <v>10</v>
      </c>
    </row>
    <row r="68" spans="1:8" ht="30" customHeight="1">
      <c r="A68" s="62"/>
      <c r="B68" s="19" t="s">
        <v>82</v>
      </c>
      <c r="C68" s="39">
        <f t="shared" si="11"/>
        <v>50</v>
      </c>
      <c r="D68" s="44">
        <v>20</v>
      </c>
      <c r="E68" s="44"/>
      <c r="F68" s="44"/>
      <c r="G68" s="122">
        <v>30</v>
      </c>
      <c r="H68" s="122"/>
    </row>
    <row r="69" spans="1:8" ht="30" customHeight="1">
      <c r="A69" s="62"/>
      <c r="B69" s="19" t="s">
        <v>83</v>
      </c>
      <c r="C69" s="39">
        <f t="shared" si="11"/>
        <v>30</v>
      </c>
      <c r="D69" s="44">
        <v>30</v>
      </c>
      <c r="E69" s="44"/>
      <c r="F69" s="44"/>
      <c r="G69" s="44"/>
      <c r="H69" s="44"/>
    </row>
    <row r="70" spans="1:8" ht="30" customHeight="1">
      <c r="A70" s="62"/>
      <c r="B70" s="31" t="s">
        <v>84</v>
      </c>
      <c r="C70" s="39">
        <f t="shared" si="11"/>
        <v>30</v>
      </c>
      <c r="D70" s="44">
        <v>30</v>
      </c>
      <c r="E70" s="44"/>
      <c r="F70" s="44"/>
      <c r="G70" s="122"/>
      <c r="H70" s="122"/>
    </row>
    <row r="71" spans="1:8" ht="30" customHeight="1">
      <c r="A71" s="62" t="s">
        <v>85</v>
      </c>
      <c r="B71" s="19" t="s">
        <v>86</v>
      </c>
      <c r="C71" s="39">
        <f t="shared" si="11"/>
        <v>550</v>
      </c>
      <c r="D71" s="41">
        <f aca="true" t="shared" si="15" ref="D71:H71">SUM(D72:D81)</f>
        <v>370</v>
      </c>
      <c r="E71" s="41">
        <f t="shared" si="15"/>
        <v>0</v>
      </c>
      <c r="F71" s="41">
        <f t="shared" si="15"/>
        <v>0</v>
      </c>
      <c r="G71" s="41">
        <f t="shared" si="15"/>
        <v>60</v>
      </c>
      <c r="H71" s="41">
        <f t="shared" si="15"/>
        <v>120</v>
      </c>
    </row>
    <row r="72" spans="1:8" ht="30" customHeight="1">
      <c r="A72" s="62"/>
      <c r="B72" s="31" t="s">
        <v>87</v>
      </c>
      <c r="C72" s="39">
        <f t="shared" si="11"/>
        <v>80</v>
      </c>
      <c r="D72" s="41">
        <v>60</v>
      </c>
      <c r="E72" s="41"/>
      <c r="F72" s="44"/>
      <c r="G72" s="44"/>
      <c r="H72" s="44">
        <v>20</v>
      </c>
    </row>
    <row r="73" spans="1:8" ht="30" customHeight="1">
      <c r="A73" s="62"/>
      <c r="B73" s="31" t="s">
        <v>88</v>
      </c>
      <c r="C73" s="39">
        <f t="shared" si="11"/>
        <v>70</v>
      </c>
      <c r="D73" s="44">
        <v>40</v>
      </c>
      <c r="E73" s="44"/>
      <c r="F73" s="44"/>
      <c r="G73" s="44">
        <v>30</v>
      </c>
      <c r="H73" s="44"/>
    </row>
    <row r="74" spans="1:8" ht="30" customHeight="1">
      <c r="A74" s="62"/>
      <c r="B74" s="31" t="s">
        <v>89</v>
      </c>
      <c r="C74" s="39">
        <f aca="true" t="shared" si="16" ref="C74:C85">SUM(D74:H74)</f>
        <v>90</v>
      </c>
      <c r="D74" s="44">
        <v>60</v>
      </c>
      <c r="E74" s="44"/>
      <c r="F74" s="44"/>
      <c r="G74" s="44">
        <v>30</v>
      </c>
      <c r="H74" s="44"/>
    </row>
    <row r="75" spans="1:8" ht="30" customHeight="1">
      <c r="A75" s="62"/>
      <c r="B75" s="31" t="s">
        <v>90</v>
      </c>
      <c r="C75" s="39">
        <f t="shared" si="16"/>
        <v>60</v>
      </c>
      <c r="D75" s="44">
        <v>60</v>
      </c>
      <c r="E75" s="44"/>
      <c r="F75" s="44"/>
      <c r="G75" s="44"/>
      <c r="H75" s="44"/>
    </row>
    <row r="76" spans="1:8" ht="30" customHeight="1">
      <c r="A76" s="62"/>
      <c r="B76" s="31" t="s">
        <v>91</v>
      </c>
      <c r="C76" s="39">
        <f t="shared" si="16"/>
        <v>30</v>
      </c>
      <c r="D76" s="44">
        <v>30</v>
      </c>
      <c r="E76" s="44"/>
      <c r="F76" s="44"/>
      <c r="G76" s="44"/>
      <c r="H76" s="44"/>
    </row>
    <row r="77" spans="1:8" ht="30" customHeight="1">
      <c r="A77" s="62"/>
      <c r="B77" s="31" t="s">
        <v>92</v>
      </c>
      <c r="C77" s="39">
        <f t="shared" si="16"/>
        <v>20</v>
      </c>
      <c r="D77" s="44">
        <v>20</v>
      </c>
      <c r="E77" s="44"/>
      <c r="F77" s="44"/>
      <c r="G77" s="44"/>
      <c r="H77" s="44"/>
    </row>
    <row r="78" spans="1:8" ht="30" customHeight="1">
      <c r="A78" s="62"/>
      <c r="B78" s="31" t="s">
        <v>93</v>
      </c>
      <c r="C78" s="39">
        <f t="shared" si="16"/>
        <v>20</v>
      </c>
      <c r="D78" s="44">
        <v>20</v>
      </c>
      <c r="E78" s="44"/>
      <c r="F78" s="44"/>
      <c r="G78" s="44"/>
      <c r="H78" s="44"/>
    </row>
    <row r="79" spans="1:8" ht="30" customHeight="1">
      <c r="A79" s="62"/>
      <c r="B79" s="31" t="s">
        <v>94</v>
      </c>
      <c r="C79" s="39">
        <f t="shared" si="16"/>
        <v>120</v>
      </c>
      <c r="D79" s="44">
        <v>20</v>
      </c>
      <c r="E79" s="44"/>
      <c r="F79" s="44"/>
      <c r="G79" s="44"/>
      <c r="H79" s="44">
        <v>100</v>
      </c>
    </row>
    <row r="80" spans="1:8" ht="30" customHeight="1">
      <c r="A80" s="62"/>
      <c r="B80" s="31" t="s">
        <v>95</v>
      </c>
      <c r="C80" s="39">
        <f t="shared" si="16"/>
        <v>20</v>
      </c>
      <c r="D80" s="44">
        <v>20</v>
      </c>
      <c r="E80" s="44"/>
      <c r="F80" s="44"/>
      <c r="G80" s="44"/>
      <c r="H80" s="44"/>
    </row>
    <row r="81" spans="1:8" ht="30" customHeight="1">
      <c r="A81" s="62"/>
      <c r="B81" s="31" t="s">
        <v>96</v>
      </c>
      <c r="C81" s="39">
        <f t="shared" si="16"/>
        <v>40</v>
      </c>
      <c r="D81" s="44">
        <v>40</v>
      </c>
      <c r="E81" s="44"/>
      <c r="F81" s="44"/>
      <c r="G81" s="44"/>
      <c r="H81" s="44"/>
    </row>
    <row r="82" spans="1:8" ht="30" customHeight="1">
      <c r="A82" s="62" t="s">
        <v>97</v>
      </c>
      <c r="B82" s="62" t="s">
        <v>98</v>
      </c>
      <c r="C82" s="39">
        <f t="shared" si="16"/>
        <v>930</v>
      </c>
      <c r="D82" s="41">
        <f aca="true" t="shared" si="17" ref="D82:H82">SUM(D83:D92)</f>
        <v>825</v>
      </c>
      <c r="E82" s="41">
        <f t="shared" si="17"/>
        <v>0</v>
      </c>
      <c r="F82" s="41">
        <f t="shared" si="17"/>
        <v>0</v>
      </c>
      <c r="G82" s="41">
        <f t="shared" si="17"/>
        <v>60</v>
      </c>
      <c r="H82" s="41">
        <f t="shared" si="17"/>
        <v>45</v>
      </c>
    </row>
    <row r="83" spans="1:8" ht="30" customHeight="1">
      <c r="A83" s="62"/>
      <c r="B83" s="62" t="s">
        <v>99</v>
      </c>
      <c r="C83" s="39">
        <f t="shared" si="16"/>
        <v>550</v>
      </c>
      <c r="D83" s="41">
        <v>515</v>
      </c>
      <c r="E83" s="41"/>
      <c r="F83" s="44"/>
      <c r="G83" s="44"/>
      <c r="H83" s="44">
        <v>35</v>
      </c>
    </row>
    <row r="84" spans="1:8" ht="30" customHeight="1">
      <c r="A84" s="62"/>
      <c r="B84" s="62" t="s">
        <v>100</v>
      </c>
      <c r="C84" s="39">
        <f t="shared" si="16"/>
        <v>20</v>
      </c>
      <c r="D84" s="41">
        <v>20</v>
      </c>
      <c r="E84" s="41"/>
      <c r="F84" s="44"/>
      <c r="G84" s="44"/>
      <c r="H84" s="44"/>
    </row>
    <row r="85" spans="1:8" ht="30" customHeight="1">
      <c r="A85" s="62"/>
      <c r="B85" s="62" t="s">
        <v>101</v>
      </c>
      <c r="C85" s="39">
        <f t="shared" si="16"/>
        <v>60</v>
      </c>
      <c r="D85" s="41">
        <v>30</v>
      </c>
      <c r="E85" s="41"/>
      <c r="F85" s="44"/>
      <c r="G85" s="44">
        <v>30</v>
      </c>
      <c r="H85" s="44"/>
    </row>
    <row r="86" spans="1:8" ht="30" customHeight="1">
      <c r="A86" s="62"/>
      <c r="B86" s="62" t="s">
        <v>102</v>
      </c>
      <c r="C86" s="39">
        <f aca="true" t="shared" si="18" ref="C86:C91">SUM(D86:H86)</f>
        <v>20</v>
      </c>
      <c r="D86" s="41">
        <v>20</v>
      </c>
      <c r="E86" s="41"/>
      <c r="F86" s="44"/>
      <c r="G86" s="44"/>
      <c r="H86" s="44"/>
    </row>
    <row r="87" spans="1:8" ht="30" customHeight="1">
      <c r="A87" s="62"/>
      <c r="B87" s="72" t="s">
        <v>103</v>
      </c>
      <c r="C87" s="39">
        <f t="shared" si="18"/>
        <v>80</v>
      </c>
      <c r="D87" s="41">
        <v>50</v>
      </c>
      <c r="E87" s="41"/>
      <c r="F87" s="44"/>
      <c r="G87" s="44">
        <v>30</v>
      </c>
      <c r="H87" s="44"/>
    </row>
    <row r="88" spans="1:8" ht="30" customHeight="1">
      <c r="A88" s="62"/>
      <c r="B88" s="72" t="s">
        <v>104</v>
      </c>
      <c r="C88" s="39">
        <f t="shared" si="18"/>
        <v>30</v>
      </c>
      <c r="D88" s="41">
        <v>30</v>
      </c>
      <c r="E88" s="41"/>
      <c r="F88" s="44"/>
      <c r="G88" s="44"/>
      <c r="H88" s="44"/>
    </row>
    <row r="89" spans="1:8" ht="30" customHeight="1">
      <c r="A89" s="62"/>
      <c r="B89" s="72" t="s">
        <v>105</v>
      </c>
      <c r="C89" s="39">
        <f t="shared" si="18"/>
        <v>40</v>
      </c>
      <c r="D89" s="41">
        <v>40</v>
      </c>
      <c r="E89" s="41"/>
      <c r="F89" s="44"/>
      <c r="G89" s="44"/>
      <c r="H89" s="44"/>
    </row>
    <row r="90" spans="1:8" ht="30" customHeight="1">
      <c r="A90" s="62"/>
      <c r="B90" s="72" t="s">
        <v>106</v>
      </c>
      <c r="C90" s="39">
        <f t="shared" si="18"/>
        <v>50</v>
      </c>
      <c r="D90" s="41">
        <v>50</v>
      </c>
      <c r="E90" s="41"/>
      <c r="F90" s="44"/>
      <c r="G90" s="44"/>
      <c r="H90" s="44"/>
    </row>
    <row r="91" spans="1:8" ht="30" customHeight="1">
      <c r="A91" s="62"/>
      <c r="B91" s="72" t="s">
        <v>107</v>
      </c>
      <c r="C91" s="39">
        <f t="shared" si="18"/>
        <v>30</v>
      </c>
      <c r="D91" s="41">
        <v>30</v>
      </c>
      <c r="E91" s="41"/>
      <c r="F91" s="44"/>
      <c r="G91" s="44"/>
      <c r="H91" s="44"/>
    </row>
    <row r="92" spans="1:8" ht="30" customHeight="1">
      <c r="A92" s="62"/>
      <c r="B92" s="72" t="s">
        <v>108</v>
      </c>
      <c r="C92" s="39">
        <f aca="true" t="shared" si="19" ref="C92:C108">SUM(D92:H92)</f>
        <v>50</v>
      </c>
      <c r="D92" s="41">
        <v>40</v>
      </c>
      <c r="E92" s="41"/>
      <c r="F92" s="44"/>
      <c r="G92" s="44"/>
      <c r="H92" s="44">
        <v>10</v>
      </c>
    </row>
    <row r="93" spans="1:8" s="113" customFormat="1" ht="30" customHeight="1">
      <c r="A93" s="62" t="s">
        <v>109</v>
      </c>
      <c r="B93" s="62" t="s">
        <v>110</v>
      </c>
      <c r="C93" s="39">
        <f t="shared" si="19"/>
        <v>405</v>
      </c>
      <c r="D93" s="41">
        <f aca="true" t="shared" si="20" ref="D93:H93">SUM(D94:D98)</f>
        <v>310</v>
      </c>
      <c r="E93" s="41">
        <f t="shared" si="20"/>
        <v>0</v>
      </c>
      <c r="F93" s="41">
        <f t="shared" si="20"/>
        <v>0</v>
      </c>
      <c r="G93" s="41">
        <f t="shared" si="20"/>
        <v>60</v>
      </c>
      <c r="H93" s="41">
        <f t="shared" si="20"/>
        <v>35</v>
      </c>
    </row>
    <row r="94" spans="1:8" s="113" customFormat="1" ht="30" customHeight="1">
      <c r="A94" s="62"/>
      <c r="B94" s="31" t="s">
        <v>111</v>
      </c>
      <c r="C94" s="39">
        <f t="shared" si="19"/>
        <v>145</v>
      </c>
      <c r="D94" s="41">
        <v>120</v>
      </c>
      <c r="E94" s="41"/>
      <c r="F94" s="44"/>
      <c r="G94" s="44"/>
      <c r="H94" s="44">
        <v>25</v>
      </c>
    </row>
    <row r="95" spans="1:8" s="113" customFormat="1" ht="30" customHeight="1">
      <c r="A95" s="62"/>
      <c r="B95" s="31" t="s">
        <v>112</v>
      </c>
      <c r="C95" s="39">
        <f t="shared" si="19"/>
        <v>70</v>
      </c>
      <c r="D95" s="41">
        <v>40</v>
      </c>
      <c r="E95" s="41"/>
      <c r="F95" s="44"/>
      <c r="G95" s="44">
        <v>30</v>
      </c>
      <c r="H95" s="44"/>
    </row>
    <row r="96" spans="1:8" s="113" customFormat="1" ht="30" customHeight="1">
      <c r="A96" s="62"/>
      <c r="B96" s="31" t="s">
        <v>113</v>
      </c>
      <c r="C96" s="39">
        <f t="shared" si="19"/>
        <v>20</v>
      </c>
      <c r="D96" s="41">
        <v>20</v>
      </c>
      <c r="E96" s="41"/>
      <c r="F96" s="44"/>
      <c r="G96" s="44"/>
      <c r="H96" s="44"/>
    </row>
    <row r="97" spans="1:8" ht="30" customHeight="1">
      <c r="A97" s="62"/>
      <c r="B97" s="31" t="s">
        <v>114</v>
      </c>
      <c r="C97" s="39">
        <f t="shared" si="19"/>
        <v>80</v>
      </c>
      <c r="D97" s="41">
        <v>50</v>
      </c>
      <c r="E97" s="41"/>
      <c r="F97" s="44"/>
      <c r="G97" s="44">
        <v>30</v>
      </c>
      <c r="H97" s="44"/>
    </row>
    <row r="98" spans="1:8" s="113" customFormat="1" ht="30" customHeight="1">
      <c r="A98" s="62"/>
      <c r="B98" s="31" t="s">
        <v>115</v>
      </c>
      <c r="C98" s="39">
        <f t="shared" si="19"/>
        <v>90</v>
      </c>
      <c r="D98" s="41">
        <v>80</v>
      </c>
      <c r="E98" s="41"/>
      <c r="F98" s="44"/>
      <c r="G98" s="44"/>
      <c r="H98" s="44">
        <v>10</v>
      </c>
    </row>
    <row r="99" spans="1:8" ht="30" customHeight="1">
      <c r="A99" s="67" t="s">
        <v>116</v>
      </c>
      <c r="B99" s="62" t="s">
        <v>117</v>
      </c>
      <c r="C99" s="39">
        <f t="shared" si="19"/>
        <v>620</v>
      </c>
      <c r="D99" s="41">
        <f>SUM(D100:D111)</f>
        <v>510</v>
      </c>
      <c r="E99" s="41">
        <f>SUM(E100:E111)</f>
        <v>0</v>
      </c>
      <c r="F99" s="41">
        <f>SUM(F100:F111)</f>
        <v>0</v>
      </c>
      <c r="G99" s="41">
        <f>SUM(G100:G111)</f>
        <v>75</v>
      </c>
      <c r="H99" s="41">
        <f>SUM(H100:H111)</f>
        <v>35</v>
      </c>
    </row>
    <row r="100" spans="1:8" ht="30" customHeight="1">
      <c r="A100" s="68"/>
      <c r="B100" s="31" t="s">
        <v>118</v>
      </c>
      <c r="C100" s="39">
        <f t="shared" si="19"/>
        <v>135</v>
      </c>
      <c r="D100" s="41">
        <v>100</v>
      </c>
      <c r="E100" s="41"/>
      <c r="F100" s="44"/>
      <c r="G100" s="44"/>
      <c r="H100" s="44">
        <v>35</v>
      </c>
    </row>
    <row r="101" spans="1:8" ht="30" customHeight="1">
      <c r="A101" s="68"/>
      <c r="B101" s="31" t="s">
        <v>119</v>
      </c>
      <c r="C101" s="39">
        <f t="shared" si="19"/>
        <v>65</v>
      </c>
      <c r="D101" s="41">
        <v>40</v>
      </c>
      <c r="E101" s="41"/>
      <c r="F101" s="44"/>
      <c r="G101" s="44">
        <v>25</v>
      </c>
      <c r="H101" s="44"/>
    </row>
    <row r="102" spans="1:8" ht="30" customHeight="1">
      <c r="A102" s="68"/>
      <c r="B102" s="31" t="s">
        <v>120</v>
      </c>
      <c r="C102" s="39">
        <f t="shared" si="19"/>
        <v>50</v>
      </c>
      <c r="D102" s="41">
        <v>50</v>
      </c>
      <c r="E102" s="41"/>
      <c r="F102" s="44"/>
      <c r="G102" s="44"/>
      <c r="H102" s="44"/>
    </row>
    <row r="103" spans="1:8" ht="30" customHeight="1">
      <c r="A103" s="68"/>
      <c r="B103" s="31" t="s">
        <v>121</v>
      </c>
      <c r="C103" s="39">
        <f t="shared" si="19"/>
        <v>75</v>
      </c>
      <c r="D103" s="41">
        <v>50</v>
      </c>
      <c r="E103" s="41"/>
      <c r="F103" s="44"/>
      <c r="G103" s="44">
        <v>25</v>
      </c>
      <c r="H103" s="44"/>
    </row>
    <row r="104" spans="1:8" ht="30" customHeight="1">
      <c r="A104" s="68"/>
      <c r="B104" s="31" t="s">
        <v>122</v>
      </c>
      <c r="C104" s="39">
        <f t="shared" si="19"/>
        <v>65</v>
      </c>
      <c r="D104" s="41">
        <v>40</v>
      </c>
      <c r="E104" s="41"/>
      <c r="F104" s="44"/>
      <c r="G104" s="44">
        <v>25</v>
      </c>
      <c r="H104" s="44"/>
    </row>
    <row r="105" spans="1:8" ht="30" customHeight="1">
      <c r="A105" s="68"/>
      <c r="B105" s="31" t="s">
        <v>123</v>
      </c>
      <c r="C105" s="39">
        <f t="shared" si="19"/>
        <v>30</v>
      </c>
      <c r="D105" s="44">
        <v>30</v>
      </c>
      <c r="E105" s="44"/>
      <c r="F105" s="44"/>
      <c r="G105" s="44"/>
      <c r="H105" s="44"/>
    </row>
    <row r="106" spans="1:8" ht="30" customHeight="1">
      <c r="A106" s="68"/>
      <c r="B106" s="31" t="s">
        <v>124</v>
      </c>
      <c r="C106" s="39">
        <f t="shared" si="19"/>
        <v>10</v>
      </c>
      <c r="D106" s="44">
        <v>10</v>
      </c>
      <c r="E106" s="44"/>
      <c r="F106" s="44"/>
      <c r="G106" s="44"/>
      <c r="H106" s="44"/>
    </row>
    <row r="107" spans="1:8" ht="30" customHeight="1">
      <c r="A107" s="68"/>
      <c r="B107" s="31" t="s">
        <v>125</v>
      </c>
      <c r="C107" s="39">
        <f t="shared" si="19"/>
        <v>20</v>
      </c>
      <c r="D107" s="44">
        <v>20</v>
      </c>
      <c r="E107" s="44"/>
      <c r="F107" s="44"/>
      <c r="G107" s="44"/>
      <c r="H107" s="44"/>
    </row>
    <row r="108" spans="1:8" ht="30" customHeight="1">
      <c r="A108" s="68"/>
      <c r="B108" s="31" t="s">
        <v>126</v>
      </c>
      <c r="C108" s="39">
        <f t="shared" si="19"/>
        <v>50</v>
      </c>
      <c r="D108" s="41">
        <v>50</v>
      </c>
      <c r="E108" s="41"/>
      <c r="F108" s="44"/>
      <c r="G108" s="44"/>
      <c r="H108" s="44"/>
    </row>
    <row r="109" spans="1:8" ht="30" customHeight="1">
      <c r="A109" s="68"/>
      <c r="B109" s="31" t="s">
        <v>127</v>
      </c>
      <c r="C109" s="39">
        <f aca="true" t="shared" si="21" ref="C109:C121">SUM(D109:H109)</f>
        <v>50</v>
      </c>
      <c r="D109" s="41">
        <v>50</v>
      </c>
      <c r="E109" s="41"/>
      <c r="F109" s="44"/>
      <c r="G109" s="44"/>
      <c r="H109" s="44"/>
    </row>
    <row r="110" spans="1:8" ht="30" customHeight="1">
      <c r="A110" s="68"/>
      <c r="B110" s="31" t="s">
        <v>128</v>
      </c>
      <c r="C110" s="39">
        <f t="shared" si="21"/>
        <v>40</v>
      </c>
      <c r="D110" s="41">
        <v>40</v>
      </c>
      <c r="E110" s="41"/>
      <c r="F110" s="44"/>
      <c r="G110" s="44"/>
      <c r="H110" s="44"/>
    </row>
    <row r="111" spans="1:8" ht="30" customHeight="1">
      <c r="A111" s="68"/>
      <c r="B111" s="31" t="s">
        <v>129</v>
      </c>
      <c r="C111" s="39">
        <f t="shared" si="21"/>
        <v>30</v>
      </c>
      <c r="D111" s="44">
        <v>30</v>
      </c>
      <c r="E111" s="44"/>
      <c r="F111" s="44"/>
      <c r="G111" s="44"/>
      <c r="H111" s="44"/>
    </row>
    <row r="112" spans="1:8" ht="30" customHeight="1">
      <c r="A112" s="73" t="s">
        <v>130</v>
      </c>
      <c r="B112" s="62" t="s">
        <v>131</v>
      </c>
      <c r="C112" s="39">
        <f t="shared" si="21"/>
        <v>740</v>
      </c>
      <c r="D112" s="41">
        <f>SUM(D113:D121)</f>
        <v>630</v>
      </c>
      <c r="E112" s="41">
        <f>SUM(E113:E121)</f>
        <v>0</v>
      </c>
      <c r="F112" s="41">
        <f>SUM(F113:F121)</f>
        <v>0</v>
      </c>
      <c r="G112" s="41">
        <f>SUM(G113:G121)</f>
        <v>90</v>
      </c>
      <c r="H112" s="41">
        <f>SUM(H113:H121)</f>
        <v>20</v>
      </c>
    </row>
    <row r="113" spans="1:8" ht="30" customHeight="1">
      <c r="A113" s="73"/>
      <c r="B113" s="62" t="s">
        <v>132</v>
      </c>
      <c r="C113" s="39">
        <f t="shared" si="21"/>
        <v>170</v>
      </c>
      <c r="D113" s="44">
        <v>150</v>
      </c>
      <c r="E113" s="44"/>
      <c r="F113" s="123"/>
      <c r="G113" s="44"/>
      <c r="H113" s="44">
        <v>20</v>
      </c>
    </row>
    <row r="114" spans="1:8" ht="30" customHeight="1">
      <c r="A114" s="73"/>
      <c r="B114" s="62" t="s">
        <v>133</v>
      </c>
      <c r="C114" s="39">
        <f t="shared" si="21"/>
        <v>40</v>
      </c>
      <c r="D114" s="44">
        <v>40</v>
      </c>
      <c r="E114" s="44"/>
      <c r="F114" s="123"/>
      <c r="G114" s="44"/>
      <c r="H114" s="44"/>
    </row>
    <row r="115" spans="1:8" ht="30" customHeight="1">
      <c r="A115" s="73"/>
      <c r="B115" s="62" t="s">
        <v>134</v>
      </c>
      <c r="C115" s="39">
        <f t="shared" si="21"/>
        <v>20</v>
      </c>
      <c r="D115" s="44">
        <v>20</v>
      </c>
      <c r="E115" s="44"/>
      <c r="F115" s="123"/>
      <c r="G115" s="44"/>
      <c r="H115" s="44"/>
    </row>
    <row r="116" spans="1:8" ht="30" customHeight="1">
      <c r="A116" s="73"/>
      <c r="B116" s="62" t="s">
        <v>135</v>
      </c>
      <c r="C116" s="39">
        <f t="shared" si="21"/>
        <v>80</v>
      </c>
      <c r="D116" s="44">
        <v>50</v>
      </c>
      <c r="E116" s="44"/>
      <c r="F116" s="123"/>
      <c r="G116" s="44">
        <v>30</v>
      </c>
      <c r="H116" s="44"/>
    </row>
    <row r="117" spans="1:8" ht="30" customHeight="1">
      <c r="A117" s="73"/>
      <c r="B117" s="62" t="s">
        <v>136</v>
      </c>
      <c r="C117" s="39">
        <f t="shared" si="21"/>
        <v>190</v>
      </c>
      <c r="D117" s="44">
        <v>190</v>
      </c>
      <c r="E117" s="44"/>
      <c r="F117" s="123"/>
      <c r="G117" s="44"/>
      <c r="H117" s="44"/>
    </row>
    <row r="118" spans="1:8" ht="30" customHeight="1">
      <c r="A118" s="73"/>
      <c r="B118" s="19" t="s">
        <v>137</v>
      </c>
      <c r="C118" s="39">
        <f t="shared" si="21"/>
        <v>40</v>
      </c>
      <c r="D118" s="44">
        <v>40</v>
      </c>
      <c r="E118" s="44"/>
      <c r="F118" s="123"/>
      <c r="G118" s="44"/>
      <c r="H118" s="44"/>
    </row>
    <row r="119" spans="1:8" ht="30" customHeight="1">
      <c r="A119" s="73"/>
      <c r="B119" s="19" t="s">
        <v>138</v>
      </c>
      <c r="C119" s="39">
        <f t="shared" si="21"/>
        <v>60</v>
      </c>
      <c r="D119" s="44">
        <v>30</v>
      </c>
      <c r="E119" s="44"/>
      <c r="F119" s="123"/>
      <c r="G119" s="44">
        <v>30</v>
      </c>
      <c r="H119" s="44"/>
    </row>
    <row r="120" spans="1:8" ht="30" customHeight="1">
      <c r="A120" s="73"/>
      <c r="B120" s="62" t="s">
        <v>139</v>
      </c>
      <c r="C120" s="39">
        <f t="shared" si="21"/>
        <v>60</v>
      </c>
      <c r="D120" s="44">
        <v>60</v>
      </c>
      <c r="E120" s="44"/>
      <c r="F120" s="123"/>
      <c r="G120" s="44"/>
      <c r="H120" s="44"/>
    </row>
    <row r="121" spans="1:8" ht="30" customHeight="1">
      <c r="A121" s="73"/>
      <c r="B121" s="62" t="s">
        <v>140</v>
      </c>
      <c r="C121" s="39">
        <f t="shared" si="21"/>
        <v>80</v>
      </c>
      <c r="D121" s="44">
        <v>50</v>
      </c>
      <c r="E121" s="44"/>
      <c r="F121" s="123"/>
      <c r="G121" s="44">
        <v>30</v>
      </c>
      <c r="H121" s="44"/>
    </row>
    <row r="122" ht="21.75" customHeight="1"/>
    <row r="123" ht="21.75" customHeight="1"/>
    <row r="124" ht="21.75" customHeight="1"/>
    <row r="125" ht="21.75" customHeight="1"/>
    <row r="126" ht="21.75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</sheetData>
  <sheetProtection/>
  <mergeCells count="19">
    <mergeCell ref="A1:B1"/>
    <mergeCell ref="A2:H2"/>
    <mergeCell ref="A5:B5"/>
    <mergeCell ref="A6:B6"/>
    <mergeCell ref="A7:B7"/>
    <mergeCell ref="A8:A11"/>
    <mergeCell ref="A12:A18"/>
    <mergeCell ref="A19:A23"/>
    <mergeCell ref="A24:A32"/>
    <mergeCell ref="A33:A43"/>
    <mergeCell ref="A44:A51"/>
    <mergeCell ref="A52:A60"/>
    <mergeCell ref="A61:A64"/>
    <mergeCell ref="A65:A70"/>
    <mergeCell ref="A71:A81"/>
    <mergeCell ref="A82:A92"/>
    <mergeCell ref="A93:A98"/>
    <mergeCell ref="A99:A111"/>
    <mergeCell ref="A112:A121"/>
  </mergeCells>
  <printOptions horizontalCentered="1"/>
  <pageMargins left="0.275" right="0.3145833333333333" top="0.4326388888888889" bottom="0.7479166666666667" header="0.3145833333333333" footer="0.3145833333333333"/>
  <pageSetup horizontalDpi="600" verticalDpi="600" orientation="portrait" paperSize="9" scale="90"/>
  <rowBreaks count="3" manualBreakCount="3">
    <brk id="32" max="7" man="1"/>
    <brk id="60" max="7" man="1"/>
    <brk id="9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10"/>
  <sheetViews>
    <sheetView workbookViewId="0" topLeftCell="A1">
      <pane ySplit="3" topLeftCell="A118" activePane="bottomLeft" state="frozen"/>
      <selection pane="bottomLeft" activeCell="B125" sqref="B125:B126"/>
    </sheetView>
  </sheetViews>
  <sheetFormatPr defaultColWidth="9.00390625" defaultRowHeight="14.25"/>
  <cols>
    <col min="1" max="1" width="13.75390625" style="5" customWidth="1"/>
    <col min="2" max="2" width="14.00390625" style="5" customWidth="1"/>
    <col min="3" max="3" width="27.75390625" style="5" customWidth="1"/>
    <col min="4" max="4" width="31.375" style="5" customWidth="1"/>
    <col min="5" max="5" width="14.00390625" style="6" customWidth="1"/>
    <col min="6" max="6" width="20.125" style="5" customWidth="1"/>
    <col min="7" max="7" width="9.00390625" style="7" customWidth="1"/>
    <col min="8" max="8" width="25.375" style="7" customWidth="1"/>
    <col min="9" max="16384" width="9.00390625" style="7" customWidth="1"/>
  </cols>
  <sheetData>
    <row r="1" spans="1:6" s="1" customFormat="1" ht="22.5" customHeight="1">
      <c r="A1" s="8" t="s">
        <v>141</v>
      </c>
      <c r="B1" s="8"/>
      <c r="C1" s="9"/>
      <c r="D1" s="9"/>
      <c r="F1" s="4"/>
    </row>
    <row r="2" spans="1:6" ht="54" customHeight="1">
      <c r="A2" s="10" t="s">
        <v>142</v>
      </c>
      <c r="B2" s="10"/>
      <c r="C2" s="10"/>
      <c r="D2" s="10"/>
      <c r="E2" s="36"/>
      <c r="F2" s="10"/>
    </row>
    <row r="3" spans="1:6" s="2" customFormat="1" ht="32.25" customHeight="1">
      <c r="A3" s="109" t="s">
        <v>143</v>
      </c>
      <c r="B3" s="109"/>
      <c r="C3" s="109"/>
      <c r="D3" s="99" t="s">
        <v>144</v>
      </c>
      <c r="E3" s="106" t="s">
        <v>145</v>
      </c>
      <c r="F3" s="100" t="s">
        <v>146</v>
      </c>
    </row>
    <row r="4" spans="1:6" s="2" customFormat="1" ht="32.25" customHeight="1">
      <c r="A4" s="99" t="s">
        <v>5</v>
      </c>
      <c r="B4" s="99"/>
      <c r="C4" s="99"/>
      <c r="D4" s="99"/>
      <c r="E4" s="39">
        <f>E5+E15</f>
        <v>10100</v>
      </c>
      <c r="F4" s="40"/>
    </row>
    <row r="5" spans="1:6" s="3" customFormat="1" ht="32.25" customHeight="1">
      <c r="A5" s="99" t="s">
        <v>11</v>
      </c>
      <c r="B5" s="99"/>
      <c r="C5" s="99"/>
      <c r="D5" s="99"/>
      <c r="E5" s="39">
        <f>SUM(E6:E14)</f>
        <v>1705</v>
      </c>
      <c r="F5" s="40"/>
    </row>
    <row r="6" spans="1:6" s="3" customFormat="1" ht="61.5" customHeight="1">
      <c r="A6" s="19" t="s">
        <v>147</v>
      </c>
      <c r="B6" s="19" t="s">
        <v>148</v>
      </c>
      <c r="C6" s="19"/>
      <c r="D6" s="19" t="s">
        <v>149</v>
      </c>
      <c r="E6" s="41">
        <v>266</v>
      </c>
      <c r="F6" s="42" t="s">
        <v>150</v>
      </c>
    </row>
    <row r="7" spans="1:6" s="3" customFormat="1" ht="61.5" customHeight="1">
      <c r="A7" s="19" t="s">
        <v>147</v>
      </c>
      <c r="B7" s="19" t="s">
        <v>148</v>
      </c>
      <c r="C7" s="19"/>
      <c r="D7" s="19" t="s">
        <v>151</v>
      </c>
      <c r="E7" s="41">
        <v>100</v>
      </c>
      <c r="F7" s="42" t="s">
        <v>150</v>
      </c>
    </row>
    <row r="8" spans="1:6" s="3" customFormat="1" ht="61.5" customHeight="1">
      <c r="A8" s="19" t="s">
        <v>147</v>
      </c>
      <c r="B8" s="19" t="s">
        <v>148</v>
      </c>
      <c r="C8" s="19"/>
      <c r="D8" s="19" t="s">
        <v>152</v>
      </c>
      <c r="E8" s="41">
        <v>448</v>
      </c>
      <c r="F8" s="42" t="s">
        <v>150</v>
      </c>
    </row>
    <row r="9" spans="1:6" s="3" customFormat="1" ht="61.5" customHeight="1">
      <c r="A9" s="19" t="s">
        <v>147</v>
      </c>
      <c r="B9" s="19" t="s">
        <v>148</v>
      </c>
      <c r="C9" s="19"/>
      <c r="D9" s="19" t="s">
        <v>153</v>
      </c>
      <c r="E9" s="41">
        <v>47</v>
      </c>
      <c r="F9" s="42" t="s">
        <v>154</v>
      </c>
    </row>
    <row r="10" spans="1:6" s="3" customFormat="1" ht="61.5" customHeight="1">
      <c r="A10" s="19" t="s">
        <v>147</v>
      </c>
      <c r="B10" s="19" t="s">
        <v>148</v>
      </c>
      <c r="C10" s="19"/>
      <c r="D10" s="19" t="s">
        <v>155</v>
      </c>
      <c r="E10" s="41">
        <v>65</v>
      </c>
      <c r="F10" s="42" t="s">
        <v>150</v>
      </c>
    </row>
    <row r="11" spans="1:6" s="3" customFormat="1" ht="61.5" customHeight="1">
      <c r="A11" s="19" t="s">
        <v>147</v>
      </c>
      <c r="B11" s="19" t="s">
        <v>148</v>
      </c>
      <c r="C11" s="19"/>
      <c r="D11" s="19" t="s">
        <v>156</v>
      </c>
      <c r="E11" s="41">
        <v>420</v>
      </c>
      <c r="F11" s="42" t="s">
        <v>150</v>
      </c>
    </row>
    <row r="12" spans="1:6" s="3" customFormat="1" ht="61.5" customHeight="1">
      <c r="A12" s="19" t="s">
        <v>147</v>
      </c>
      <c r="B12" s="19" t="s">
        <v>148</v>
      </c>
      <c r="C12" s="19"/>
      <c r="D12" s="19" t="s">
        <v>157</v>
      </c>
      <c r="E12" s="41">
        <v>80</v>
      </c>
      <c r="F12" s="42" t="s">
        <v>150</v>
      </c>
    </row>
    <row r="13" spans="1:6" s="3" customFormat="1" ht="61.5" customHeight="1">
      <c r="A13" s="19" t="s">
        <v>147</v>
      </c>
      <c r="B13" s="19" t="s">
        <v>158</v>
      </c>
      <c r="C13" s="19"/>
      <c r="D13" s="19" t="s">
        <v>159</v>
      </c>
      <c r="E13" s="41">
        <v>79</v>
      </c>
      <c r="F13" s="42" t="s">
        <v>160</v>
      </c>
    </row>
    <row r="14" spans="1:6" s="3" customFormat="1" ht="61.5" customHeight="1">
      <c r="A14" s="27" t="s">
        <v>161</v>
      </c>
      <c r="B14" s="27"/>
      <c r="C14" s="27"/>
      <c r="D14" s="19" t="s">
        <v>162</v>
      </c>
      <c r="E14" s="41">
        <v>200</v>
      </c>
      <c r="F14" s="42" t="s">
        <v>154</v>
      </c>
    </row>
    <row r="15" spans="1:6" s="3" customFormat="1" ht="32.25" customHeight="1">
      <c r="A15" s="99" t="s">
        <v>12</v>
      </c>
      <c r="B15" s="99"/>
      <c r="C15" s="99"/>
      <c r="D15" s="99"/>
      <c r="E15" s="39">
        <f>E16+E50+E81+E106+E145+E193+E235+E281+E307+E331+E367+E408+E433+E476</f>
        <v>8395</v>
      </c>
      <c r="F15" s="43"/>
    </row>
    <row r="16" spans="1:6" s="3" customFormat="1" ht="32.25" customHeight="1">
      <c r="A16" s="27" t="s">
        <v>13</v>
      </c>
      <c r="B16" s="19" t="s">
        <v>14</v>
      </c>
      <c r="C16" s="19"/>
      <c r="D16" s="19"/>
      <c r="E16" s="41">
        <f>SUM(E17:E49)</f>
        <v>640</v>
      </c>
      <c r="F16" s="43"/>
    </row>
    <row r="17" spans="1:6" s="3" customFormat="1" ht="32.25" customHeight="1">
      <c r="A17" s="27"/>
      <c r="B17" s="27" t="s">
        <v>15</v>
      </c>
      <c r="C17" s="19" t="s">
        <v>163</v>
      </c>
      <c r="D17" s="19" t="s">
        <v>164</v>
      </c>
      <c r="E17" s="41">
        <f>40+40+40</f>
        <v>120</v>
      </c>
      <c r="F17" s="43"/>
    </row>
    <row r="18" spans="1:6" s="3" customFormat="1" ht="32.25" customHeight="1">
      <c r="A18" s="27"/>
      <c r="B18" s="27"/>
      <c r="C18" s="19" t="s">
        <v>163</v>
      </c>
      <c r="D18" s="19" t="s">
        <v>165</v>
      </c>
      <c r="E18" s="41">
        <v>150</v>
      </c>
      <c r="F18" s="43"/>
    </row>
    <row r="19" spans="1:6" s="3" customFormat="1" ht="32.25" customHeight="1">
      <c r="A19" s="27"/>
      <c r="B19" s="27"/>
      <c r="C19" s="19" t="s">
        <v>166</v>
      </c>
      <c r="D19" s="19" t="s">
        <v>167</v>
      </c>
      <c r="E19" s="41">
        <v>30</v>
      </c>
      <c r="F19" s="43"/>
    </row>
    <row r="20" spans="1:6" s="3" customFormat="1" ht="32.25" customHeight="1">
      <c r="A20" s="27"/>
      <c r="B20" s="27"/>
      <c r="C20" s="19" t="s">
        <v>168</v>
      </c>
      <c r="D20" s="19" t="s">
        <v>169</v>
      </c>
      <c r="E20" s="41">
        <v>10</v>
      </c>
      <c r="F20" s="43"/>
    </row>
    <row r="21" spans="1:6" s="3" customFormat="1" ht="32.25" customHeight="1">
      <c r="A21" s="27"/>
      <c r="B21" s="27"/>
      <c r="C21" s="19" t="s">
        <v>170</v>
      </c>
      <c r="D21" s="19" t="s">
        <v>169</v>
      </c>
      <c r="E21" s="41">
        <v>10</v>
      </c>
      <c r="F21" s="43"/>
    </row>
    <row r="22" spans="1:6" s="3" customFormat="1" ht="32.25" customHeight="1">
      <c r="A22" s="27"/>
      <c r="B22" s="27"/>
      <c r="C22" s="110" t="s">
        <v>171</v>
      </c>
      <c r="D22" s="19" t="s">
        <v>169</v>
      </c>
      <c r="E22" s="41">
        <v>10</v>
      </c>
      <c r="F22" s="43"/>
    </row>
    <row r="23" spans="1:6" s="3" customFormat="1" ht="32.25" customHeight="1">
      <c r="A23" s="27" t="s">
        <v>13</v>
      </c>
      <c r="B23" s="27" t="s">
        <v>15</v>
      </c>
      <c r="C23" s="19" t="s">
        <v>172</v>
      </c>
      <c r="D23" s="19" t="s">
        <v>169</v>
      </c>
      <c r="E23" s="41">
        <v>10</v>
      </c>
      <c r="F23" s="43"/>
    </row>
    <row r="24" spans="1:6" s="3" customFormat="1" ht="32.25" customHeight="1">
      <c r="A24" s="27"/>
      <c r="B24" s="27"/>
      <c r="C24" s="19" t="s">
        <v>173</v>
      </c>
      <c r="D24" s="19" t="s">
        <v>174</v>
      </c>
      <c r="E24" s="41">
        <v>10</v>
      </c>
      <c r="F24" s="43"/>
    </row>
    <row r="25" spans="1:6" s="3" customFormat="1" ht="32.25" customHeight="1">
      <c r="A25" s="27"/>
      <c r="B25" s="27"/>
      <c r="C25" s="19" t="s">
        <v>175</v>
      </c>
      <c r="D25" s="19" t="s">
        <v>164</v>
      </c>
      <c r="E25" s="41">
        <v>10</v>
      </c>
      <c r="F25" s="43"/>
    </row>
    <row r="26" spans="1:6" s="3" customFormat="1" ht="32.25" customHeight="1">
      <c r="A26" s="27"/>
      <c r="B26" s="27"/>
      <c r="C26" s="27" t="s">
        <v>176</v>
      </c>
      <c r="D26" s="19" t="s">
        <v>164</v>
      </c>
      <c r="E26" s="41">
        <v>10</v>
      </c>
      <c r="F26" s="43"/>
    </row>
    <row r="27" spans="1:6" s="3" customFormat="1" ht="32.25" customHeight="1">
      <c r="A27" s="27"/>
      <c r="B27" s="27"/>
      <c r="C27" s="27" t="s">
        <v>176</v>
      </c>
      <c r="D27" s="19" t="s">
        <v>177</v>
      </c>
      <c r="E27" s="41">
        <v>10</v>
      </c>
      <c r="F27" s="43"/>
    </row>
    <row r="28" spans="1:6" s="3" customFormat="1" ht="32.25" customHeight="1">
      <c r="A28" s="27"/>
      <c r="B28" s="27"/>
      <c r="C28" s="27" t="s">
        <v>178</v>
      </c>
      <c r="D28" s="19" t="s">
        <v>174</v>
      </c>
      <c r="E28" s="41">
        <v>10</v>
      </c>
      <c r="F28" s="43"/>
    </row>
    <row r="29" spans="1:6" s="3" customFormat="1" ht="32.25" customHeight="1">
      <c r="A29" s="27"/>
      <c r="B29" s="27"/>
      <c r="C29" s="19" t="s">
        <v>179</v>
      </c>
      <c r="D29" s="19" t="s">
        <v>180</v>
      </c>
      <c r="E29" s="41">
        <v>10</v>
      </c>
      <c r="F29" s="43"/>
    </row>
    <row r="30" spans="1:6" s="3" customFormat="1" ht="32.25" customHeight="1">
      <c r="A30" s="27"/>
      <c r="B30" s="27"/>
      <c r="C30" s="19" t="s">
        <v>181</v>
      </c>
      <c r="D30" s="19" t="s">
        <v>177</v>
      </c>
      <c r="E30" s="41">
        <v>10</v>
      </c>
      <c r="F30" s="43"/>
    </row>
    <row r="31" spans="1:6" s="3" customFormat="1" ht="32.25" customHeight="1">
      <c r="A31" s="27"/>
      <c r="B31" s="27"/>
      <c r="C31" s="19" t="s">
        <v>182</v>
      </c>
      <c r="D31" s="19" t="s">
        <v>169</v>
      </c>
      <c r="E31" s="41">
        <v>10</v>
      </c>
      <c r="F31" s="43"/>
    </row>
    <row r="32" spans="1:6" s="3" customFormat="1" ht="32.25" customHeight="1">
      <c r="A32" s="27"/>
      <c r="B32" s="27"/>
      <c r="C32" s="19" t="s">
        <v>183</v>
      </c>
      <c r="D32" s="19" t="s">
        <v>169</v>
      </c>
      <c r="E32" s="41">
        <v>10</v>
      </c>
      <c r="F32" s="43"/>
    </row>
    <row r="33" spans="1:6" s="3" customFormat="1" ht="32.25" customHeight="1">
      <c r="A33" s="27"/>
      <c r="B33" s="27"/>
      <c r="C33" s="19" t="s">
        <v>184</v>
      </c>
      <c r="D33" s="19" t="s">
        <v>185</v>
      </c>
      <c r="E33" s="41">
        <v>10</v>
      </c>
      <c r="F33" s="43"/>
    </row>
    <row r="34" spans="1:6" s="3" customFormat="1" ht="32.25" customHeight="1">
      <c r="A34" s="27"/>
      <c r="B34" s="27"/>
      <c r="C34" s="27" t="s">
        <v>186</v>
      </c>
      <c r="D34" s="19" t="s">
        <v>164</v>
      </c>
      <c r="E34" s="41">
        <f>10+10</f>
        <v>20</v>
      </c>
      <c r="F34" s="43"/>
    </row>
    <row r="35" spans="1:6" s="3" customFormat="1" ht="32.25" customHeight="1">
      <c r="A35" s="27"/>
      <c r="B35" s="27"/>
      <c r="C35" s="27" t="s">
        <v>186</v>
      </c>
      <c r="D35" s="19" t="s">
        <v>177</v>
      </c>
      <c r="E35" s="41">
        <v>10</v>
      </c>
      <c r="F35" s="43"/>
    </row>
    <row r="36" spans="1:6" s="3" customFormat="1" ht="32.25" customHeight="1">
      <c r="A36" s="27"/>
      <c r="B36" s="27"/>
      <c r="C36" s="27" t="s">
        <v>187</v>
      </c>
      <c r="D36" s="19" t="s">
        <v>169</v>
      </c>
      <c r="E36" s="41">
        <v>10</v>
      </c>
      <c r="F36" s="43"/>
    </row>
    <row r="37" spans="1:6" s="3" customFormat="1" ht="32.25" customHeight="1">
      <c r="A37" s="27"/>
      <c r="B37" s="27"/>
      <c r="C37" s="110" t="s">
        <v>188</v>
      </c>
      <c r="D37" s="19" t="s">
        <v>169</v>
      </c>
      <c r="E37" s="41">
        <v>10</v>
      </c>
      <c r="F37" s="43"/>
    </row>
    <row r="38" spans="1:6" s="3" customFormat="1" ht="32.25" customHeight="1">
      <c r="A38" s="27"/>
      <c r="B38" s="27"/>
      <c r="C38" s="111" t="s">
        <v>189</v>
      </c>
      <c r="D38" s="19" t="s">
        <v>174</v>
      </c>
      <c r="E38" s="41">
        <v>10</v>
      </c>
      <c r="F38" s="43"/>
    </row>
    <row r="39" spans="1:6" s="3" customFormat="1" ht="32.25" customHeight="1">
      <c r="A39" s="27"/>
      <c r="B39" s="27" t="s">
        <v>16</v>
      </c>
      <c r="C39" s="19" t="s">
        <v>190</v>
      </c>
      <c r="D39" s="19" t="s">
        <v>180</v>
      </c>
      <c r="E39" s="41">
        <v>10</v>
      </c>
      <c r="F39" s="43"/>
    </row>
    <row r="40" spans="1:6" s="3" customFormat="1" ht="32.25" customHeight="1">
      <c r="A40" s="27"/>
      <c r="B40" s="27"/>
      <c r="C40" s="19" t="s">
        <v>191</v>
      </c>
      <c r="D40" s="19" t="s">
        <v>177</v>
      </c>
      <c r="E40" s="41">
        <v>10</v>
      </c>
      <c r="F40" s="43"/>
    </row>
    <row r="41" spans="1:6" s="3" customFormat="1" ht="32.25" customHeight="1">
      <c r="A41" s="27"/>
      <c r="B41" s="27"/>
      <c r="C41" s="19" t="s">
        <v>192</v>
      </c>
      <c r="D41" s="19" t="s">
        <v>164</v>
      </c>
      <c r="E41" s="41">
        <f>10+10+10</f>
        <v>30</v>
      </c>
      <c r="F41" s="43"/>
    </row>
    <row r="42" spans="1:6" s="3" customFormat="1" ht="32.25" customHeight="1">
      <c r="A42" s="27"/>
      <c r="B42" s="27"/>
      <c r="C42" s="19" t="s">
        <v>193</v>
      </c>
      <c r="D42" s="19" t="s">
        <v>174</v>
      </c>
      <c r="E42" s="41">
        <v>10</v>
      </c>
      <c r="F42" s="43"/>
    </row>
    <row r="43" spans="1:6" s="3" customFormat="1" ht="32.25" customHeight="1">
      <c r="A43" s="27"/>
      <c r="B43" s="27"/>
      <c r="C43" s="19" t="s">
        <v>194</v>
      </c>
      <c r="D43" s="19" t="s">
        <v>169</v>
      </c>
      <c r="E43" s="41">
        <v>10</v>
      </c>
      <c r="F43" s="43"/>
    </row>
    <row r="44" spans="1:6" s="3" customFormat="1" ht="32.25" customHeight="1">
      <c r="A44" s="27"/>
      <c r="B44" s="27"/>
      <c r="C44" s="19" t="s">
        <v>195</v>
      </c>
      <c r="D44" s="19" t="s">
        <v>169</v>
      </c>
      <c r="E44" s="41">
        <v>10</v>
      </c>
      <c r="F44" s="43"/>
    </row>
    <row r="45" spans="1:6" s="3" customFormat="1" ht="32.25" customHeight="1">
      <c r="A45" s="27"/>
      <c r="B45" s="27"/>
      <c r="C45" s="110" t="s">
        <v>196</v>
      </c>
      <c r="D45" s="19" t="s">
        <v>169</v>
      </c>
      <c r="E45" s="41">
        <v>10</v>
      </c>
      <c r="F45" s="43"/>
    </row>
    <row r="46" spans="1:6" s="3" customFormat="1" ht="32.25" customHeight="1">
      <c r="A46" s="27"/>
      <c r="B46" s="27" t="s">
        <v>17</v>
      </c>
      <c r="C46" s="110" t="s">
        <v>197</v>
      </c>
      <c r="D46" s="19" t="s">
        <v>169</v>
      </c>
      <c r="E46" s="41">
        <v>10</v>
      </c>
      <c r="F46" s="43"/>
    </row>
    <row r="47" spans="1:6" s="3" customFormat="1" ht="32.25" customHeight="1">
      <c r="A47" s="27"/>
      <c r="B47" s="27"/>
      <c r="C47" s="111" t="s">
        <v>198</v>
      </c>
      <c r="D47" s="19" t="s">
        <v>174</v>
      </c>
      <c r="E47" s="41">
        <v>10</v>
      </c>
      <c r="F47" s="43"/>
    </row>
    <row r="48" spans="1:6" s="3" customFormat="1" ht="32.25" customHeight="1">
      <c r="A48" s="27"/>
      <c r="B48" s="27"/>
      <c r="C48" s="27" t="s">
        <v>199</v>
      </c>
      <c r="D48" s="19" t="s">
        <v>164</v>
      </c>
      <c r="E48" s="41">
        <f>10+10</f>
        <v>20</v>
      </c>
      <c r="F48" s="43"/>
    </row>
    <row r="49" spans="1:6" s="3" customFormat="1" ht="32.25" customHeight="1">
      <c r="A49" s="27"/>
      <c r="B49" s="27"/>
      <c r="C49" s="27" t="s">
        <v>199</v>
      </c>
      <c r="D49" s="19" t="s">
        <v>177</v>
      </c>
      <c r="E49" s="41">
        <v>10</v>
      </c>
      <c r="F49" s="43"/>
    </row>
    <row r="50" spans="1:6" s="3" customFormat="1" ht="32.25" customHeight="1">
      <c r="A50" s="27" t="s">
        <v>18</v>
      </c>
      <c r="B50" s="19" t="s">
        <v>19</v>
      </c>
      <c r="C50" s="19"/>
      <c r="D50" s="19"/>
      <c r="E50" s="41">
        <f>SUM(E51:E80)</f>
        <v>625</v>
      </c>
      <c r="F50" s="43"/>
    </row>
    <row r="51" spans="1:6" s="3" customFormat="1" ht="32.25" customHeight="1">
      <c r="A51" s="27"/>
      <c r="B51" s="19" t="s">
        <v>20</v>
      </c>
      <c r="C51" s="27" t="s">
        <v>200</v>
      </c>
      <c r="D51" s="19" t="s">
        <v>201</v>
      </c>
      <c r="E51" s="41">
        <v>300</v>
      </c>
      <c r="F51" s="43"/>
    </row>
    <row r="52" spans="1:6" s="3" customFormat="1" ht="32.25" customHeight="1">
      <c r="A52" s="27"/>
      <c r="B52" s="19"/>
      <c r="C52" s="27" t="s">
        <v>200</v>
      </c>
      <c r="D52" s="19" t="s">
        <v>164</v>
      </c>
      <c r="E52" s="41">
        <v>40</v>
      </c>
      <c r="F52" s="43"/>
    </row>
    <row r="53" spans="1:6" s="3" customFormat="1" ht="32.25" customHeight="1">
      <c r="A53" s="27"/>
      <c r="B53" s="19"/>
      <c r="C53" s="27" t="s">
        <v>200</v>
      </c>
      <c r="D53" s="19" t="s">
        <v>177</v>
      </c>
      <c r="E53" s="41">
        <v>15</v>
      </c>
      <c r="F53" s="43"/>
    </row>
    <row r="54" spans="1:6" s="3" customFormat="1" ht="32.25" customHeight="1">
      <c r="A54" s="27"/>
      <c r="B54" s="19"/>
      <c r="C54" s="27" t="s">
        <v>202</v>
      </c>
      <c r="D54" s="19" t="s">
        <v>164</v>
      </c>
      <c r="E54" s="41">
        <v>10</v>
      </c>
      <c r="F54" s="43"/>
    </row>
    <row r="55" spans="1:6" s="3" customFormat="1" ht="32.25" customHeight="1">
      <c r="A55" s="27"/>
      <c r="B55" s="19"/>
      <c r="C55" s="27" t="s">
        <v>202</v>
      </c>
      <c r="D55" s="19" t="s">
        <v>177</v>
      </c>
      <c r="E55" s="41">
        <v>10</v>
      </c>
      <c r="F55" s="43"/>
    </row>
    <row r="56" spans="1:6" s="3" customFormat="1" ht="32.25" customHeight="1">
      <c r="A56" s="27"/>
      <c r="B56" s="19"/>
      <c r="C56" s="27" t="s">
        <v>203</v>
      </c>
      <c r="D56" s="19" t="s">
        <v>169</v>
      </c>
      <c r="E56" s="41">
        <v>10</v>
      </c>
      <c r="F56" s="43"/>
    </row>
    <row r="57" spans="1:6" s="3" customFormat="1" ht="32.25" customHeight="1">
      <c r="A57" s="27"/>
      <c r="B57" s="19"/>
      <c r="C57" s="27" t="s">
        <v>204</v>
      </c>
      <c r="D57" s="19" t="s">
        <v>164</v>
      </c>
      <c r="E57" s="41">
        <v>10</v>
      </c>
      <c r="F57" s="43"/>
    </row>
    <row r="58" spans="1:6" s="3" customFormat="1" ht="32.25" customHeight="1">
      <c r="A58" s="27"/>
      <c r="B58" s="19"/>
      <c r="C58" s="27" t="s">
        <v>204</v>
      </c>
      <c r="D58" s="19" t="s">
        <v>177</v>
      </c>
      <c r="E58" s="41">
        <v>10</v>
      </c>
      <c r="F58" s="43"/>
    </row>
    <row r="59" spans="1:6" s="3" customFormat="1" ht="32.25" customHeight="1">
      <c r="A59" s="27"/>
      <c r="B59" s="19"/>
      <c r="C59" s="27" t="s">
        <v>205</v>
      </c>
      <c r="D59" s="19" t="s">
        <v>169</v>
      </c>
      <c r="E59" s="41">
        <v>10</v>
      </c>
      <c r="F59" s="43"/>
    </row>
    <row r="60" spans="1:6" s="3" customFormat="1" ht="32.25" customHeight="1">
      <c r="A60" s="27"/>
      <c r="B60" s="19"/>
      <c r="C60" s="27" t="s">
        <v>206</v>
      </c>
      <c r="D60" s="19" t="s">
        <v>169</v>
      </c>
      <c r="E60" s="41">
        <v>10</v>
      </c>
      <c r="F60" s="43"/>
    </row>
    <row r="61" spans="1:6" s="3" customFormat="1" ht="32.25" customHeight="1">
      <c r="A61" s="27"/>
      <c r="B61" s="19"/>
      <c r="C61" s="19" t="s">
        <v>207</v>
      </c>
      <c r="D61" s="19" t="s">
        <v>177</v>
      </c>
      <c r="E61" s="41">
        <v>10</v>
      </c>
      <c r="F61" s="43"/>
    </row>
    <row r="62" spans="1:6" s="3" customFormat="1" ht="32.25" customHeight="1">
      <c r="A62" s="27"/>
      <c r="B62" s="19"/>
      <c r="C62" s="19" t="s">
        <v>208</v>
      </c>
      <c r="D62" s="19" t="s">
        <v>169</v>
      </c>
      <c r="E62" s="41">
        <v>10</v>
      </c>
      <c r="F62" s="43"/>
    </row>
    <row r="63" spans="1:6" s="3" customFormat="1" ht="32.25" customHeight="1">
      <c r="A63" s="27"/>
      <c r="B63" s="19" t="s">
        <v>21</v>
      </c>
      <c r="C63" s="19" t="s">
        <v>209</v>
      </c>
      <c r="D63" s="19" t="s">
        <v>164</v>
      </c>
      <c r="E63" s="41">
        <v>10</v>
      </c>
      <c r="F63" s="43"/>
    </row>
    <row r="64" spans="1:6" s="3" customFormat="1" ht="32.25" customHeight="1">
      <c r="A64" s="27"/>
      <c r="B64" s="33" t="s">
        <v>22</v>
      </c>
      <c r="C64" s="19" t="s">
        <v>210</v>
      </c>
      <c r="D64" s="19" t="s">
        <v>180</v>
      </c>
      <c r="E64" s="41">
        <v>10</v>
      </c>
      <c r="F64" s="43"/>
    </row>
    <row r="65" spans="1:6" s="3" customFormat="1" ht="32.25" customHeight="1">
      <c r="A65" s="27"/>
      <c r="B65" s="33"/>
      <c r="C65" s="19" t="s">
        <v>211</v>
      </c>
      <c r="D65" s="19" t="s">
        <v>174</v>
      </c>
      <c r="E65" s="41">
        <v>10</v>
      </c>
      <c r="F65" s="43"/>
    </row>
    <row r="66" spans="1:6" s="3" customFormat="1" ht="32.25" customHeight="1">
      <c r="A66" s="27"/>
      <c r="B66" s="33"/>
      <c r="C66" s="19" t="s">
        <v>212</v>
      </c>
      <c r="D66" s="19" t="s">
        <v>169</v>
      </c>
      <c r="E66" s="41">
        <v>10</v>
      </c>
      <c r="F66" s="43"/>
    </row>
    <row r="67" spans="1:6" s="3" customFormat="1" ht="32.25" customHeight="1">
      <c r="A67" s="27"/>
      <c r="B67" s="33"/>
      <c r="C67" s="19" t="s">
        <v>213</v>
      </c>
      <c r="D67" s="19" t="s">
        <v>169</v>
      </c>
      <c r="E67" s="41">
        <v>10</v>
      </c>
      <c r="F67" s="43"/>
    </row>
    <row r="68" spans="1:6" s="3" customFormat="1" ht="32.25" customHeight="1">
      <c r="A68" s="27"/>
      <c r="B68" s="33"/>
      <c r="C68" s="19" t="s">
        <v>214</v>
      </c>
      <c r="D68" s="19" t="s">
        <v>169</v>
      </c>
      <c r="E68" s="41">
        <v>10</v>
      </c>
      <c r="F68" s="43"/>
    </row>
    <row r="69" spans="1:6" s="3" customFormat="1" ht="32.25" customHeight="1">
      <c r="A69" s="27"/>
      <c r="B69" s="33"/>
      <c r="C69" s="19" t="s">
        <v>215</v>
      </c>
      <c r="D69" s="19" t="s">
        <v>169</v>
      </c>
      <c r="E69" s="41">
        <v>10</v>
      </c>
      <c r="F69" s="43"/>
    </row>
    <row r="70" spans="1:6" s="3" customFormat="1" ht="32.25" customHeight="1">
      <c r="A70" s="27"/>
      <c r="B70" s="33"/>
      <c r="C70" s="19" t="s">
        <v>216</v>
      </c>
      <c r="D70" s="19" t="s">
        <v>169</v>
      </c>
      <c r="E70" s="41">
        <v>10</v>
      </c>
      <c r="F70" s="43"/>
    </row>
    <row r="71" spans="1:6" s="3" customFormat="1" ht="32.25" customHeight="1">
      <c r="A71" s="27"/>
      <c r="B71" s="19" t="s">
        <v>23</v>
      </c>
      <c r="C71" s="19" t="s">
        <v>217</v>
      </c>
      <c r="D71" s="19" t="s">
        <v>180</v>
      </c>
      <c r="E71" s="41">
        <v>10</v>
      </c>
      <c r="F71" s="43"/>
    </row>
    <row r="72" spans="1:6" s="3" customFormat="1" ht="32.25" customHeight="1">
      <c r="A72" s="27"/>
      <c r="B72" s="19"/>
      <c r="C72" s="19" t="s">
        <v>218</v>
      </c>
      <c r="D72" s="19" t="s">
        <v>164</v>
      </c>
      <c r="E72" s="41">
        <v>10</v>
      </c>
      <c r="F72" s="43"/>
    </row>
    <row r="73" spans="1:6" s="3" customFormat="1" ht="32.25" customHeight="1">
      <c r="A73" s="27"/>
      <c r="B73" s="19"/>
      <c r="C73" s="19" t="s">
        <v>219</v>
      </c>
      <c r="D73" s="19" t="s">
        <v>169</v>
      </c>
      <c r="E73" s="41">
        <v>10</v>
      </c>
      <c r="F73" s="43"/>
    </row>
    <row r="74" spans="1:6" s="3" customFormat="1" ht="32.25" customHeight="1">
      <c r="A74" s="27"/>
      <c r="B74" s="19"/>
      <c r="C74" s="19" t="s">
        <v>220</v>
      </c>
      <c r="D74" s="19" t="s">
        <v>169</v>
      </c>
      <c r="E74" s="41">
        <v>10</v>
      </c>
      <c r="F74" s="43"/>
    </row>
    <row r="75" spans="1:6" s="3" customFormat="1" ht="32.25" customHeight="1">
      <c r="A75" s="27"/>
      <c r="B75" s="19"/>
      <c r="C75" s="19" t="s">
        <v>221</v>
      </c>
      <c r="D75" s="19" t="s">
        <v>174</v>
      </c>
      <c r="E75" s="41">
        <v>10</v>
      </c>
      <c r="F75" s="43"/>
    </row>
    <row r="76" spans="1:6" s="3" customFormat="1" ht="32.25" customHeight="1">
      <c r="A76" s="27"/>
      <c r="B76" s="27" t="s">
        <v>24</v>
      </c>
      <c r="C76" s="19" t="s">
        <v>222</v>
      </c>
      <c r="D76" s="19" t="s">
        <v>169</v>
      </c>
      <c r="E76" s="41">
        <v>10</v>
      </c>
      <c r="F76" s="43"/>
    </row>
    <row r="77" spans="1:6" s="3" customFormat="1" ht="32.25" customHeight="1">
      <c r="A77" s="27"/>
      <c r="B77" s="27"/>
      <c r="C77" s="19" t="s">
        <v>223</v>
      </c>
      <c r="D77" s="19" t="s">
        <v>169</v>
      </c>
      <c r="E77" s="41">
        <v>10</v>
      </c>
      <c r="F77" s="43"/>
    </row>
    <row r="78" spans="1:6" s="3" customFormat="1" ht="32.25" customHeight="1">
      <c r="A78" s="27"/>
      <c r="B78" s="27"/>
      <c r="C78" s="19" t="s">
        <v>224</v>
      </c>
      <c r="D78" s="19" t="s">
        <v>174</v>
      </c>
      <c r="E78" s="41">
        <v>10</v>
      </c>
      <c r="F78" s="43"/>
    </row>
    <row r="79" spans="1:6" s="3" customFormat="1" ht="32.25" customHeight="1">
      <c r="A79" s="27" t="s">
        <v>18</v>
      </c>
      <c r="B79" s="27" t="s">
        <v>25</v>
      </c>
      <c r="C79" s="27" t="s">
        <v>225</v>
      </c>
      <c r="D79" s="19" t="s">
        <v>164</v>
      </c>
      <c r="E79" s="41">
        <v>10</v>
      </c>
      <c r="F79" s="43"/>
    </row>
    <row r="80" spans="1:6" s="3" customFormat="1" ht="32.25" customHeight="1">
      <c r="A80" s="27"/>
      <c r="B80" s="27"/>
      <c r="C80" s="27" t="s">
        <v>225</v>
      </c>
      <c r="D80" s="19" t="s">
        <v>177</v>
      </c>
      <c r="E80" s="41">
        <v>10</v>
      </c>
      <c r="F80" s="43"/>
    </row>
    <row r="81" spans="1:6" s="3" customFormat="1" ht="32.25" customHeight="1">
      <c r="A81" s="19" t="s">
        <v>26</v>
      </c>
      <c r="B81" s="19" t="s">
        <v>27</v>
      </c>
      <c r="C81" s="19"/>
      <c r="D81" s="19"/>
      <c r="E81" s="41">
        <f>SUM(E82:E105)</f>
        <v>560</v>
      </c>
      <c r="F81" s="43"/>
    </row>
    <row r="82" spans="1:6" s="3" customFormat="1" ht="32.25" customHeight="1">
      <c r="A82" s="19"/>
      <c r="B82" s="19" t="s">
        <v>28</v>
      </c>
      <c r="C82" s="19" t="s">
        <v>226</v>
      </c>
      <c r="D82" s="19" t="s">
        <v>164</v>
      </c>
      <c r="E82" s="41">
        <f>40+40+40</f>
        <v>120</v>
      </c>
      <c r="F82" s="43"/>
    </row>
    <row r="83" spans="1:6" s="3" customFormat="1" ht="32.25" customHeight="1">
      <c r="A83" s="19"/>
      <c r="B83" s="19"/>
      <c r="C83" s="19" t="s">
        <v>226</v>
      </c>
      <c r="D83" s="19" t="s">
        <v>227</v>
      </c>
      <c r="E83" s="41">
        <v>200</v>
      </c>
      <c r="F83" s="43"/>
    </row>
    <row r="84" spans="1:6" s="3" customFormat="1" ht="32.25" customHeight="1">
      <c r="A84" s="19"/>
      <c r="B84" s="19"/>
      <c r="C84" s="19" t="s">
        <v>228</v>
      </c>
      <c r="D84" s="19" t="s">
        <v>169</v>
      </c>
      <c r="E84" s="41">
        <v>10</v>
      </c>
      <c r="F84" s="43"/>
    </row>
    <row r="85" spans="1:6" s="3" customFormat="1" ht="32.25" customHeight="1">
      <c r="A85" s="19"/>
      <c r="B85" s="19"/>
      <c r="C85" s="19" t="s">
        <v>229</v>
      </c>
      <c r="D85" s="19" t="s">
        <v>174</v>
      </c>
      <c r="E85" s="41">
        <v>10</v>
      </c>
      <c r="F85" s="43"/>
    </row>
    <row r="86" spans="1:11" s="4" customFormat="1" ht="32.25" customHeight="1">
      <c r="A86" s="19"/>
      <c r="B86" s="31"/>
      <c r="C86" s="19" t="s">
        <v>230</v>
      </c>
      <c r="D86" s="19" t="s">
        <v>180</v>
      </c>
      <c r="E86" s="41">
        <v>10</v>
      </c>
      <c r="F86" s="43"/>
      <c r="G86" s="3"/>
      <c r="H86" s="3"/>
      <c r="I86" s="3"/>
      <c r="J86" s="3"/>
      <c r="K86" s="3"/>
    </row>
    <row r="87" spans="1:6" s="3" customFormat="1" ht="32.25" customHeight="1">
      <c r="A87" s="19"/>
      <c r="B87" s="19"/>
      <c r="C87" s="27" t="s">
        <v>231</v>
      </c>
      <c r="D87" s="19" t="s">
        <v>164</v>
      </c>
      <c r="E87" s="41">
        <v>10</v>
      </c>
      <c r="F87" s="43"/>
    </row>
    <row r="88" spans="1:6" s="3" customFormat="1" ht="32.25" customHeight="1">
      <c r="A88" s="19"/>
      <c r="B88" s="19"/>
      <c r="C88" s="27" t="s">
        <v>231</v>
      </c>
      <c r="D88" s="19" t="s">
        <v>177</v>
      </c>
      <c r="E88" s="41">
        <v>10</v>
      </c>
      <c r="F88" s="43"/>
    </row>
    <row r="89" spans="1:6" s="3" customFormat="1" ht="32.25" customHeight="1">
      <c r="A89" s="19"/>
      <c r="B89" s="19"/>
      <c r="C89" s="27" t="s">
        <v>232</v>
      </c>
      <c r="D89" s="19" t="s">
        <v>169</v>
      </c>
      <c r="E89" s="41">
        <v>10</v>
      </c>
      <c r="F89" s="43"/>
    </row>
    <row r="90" spans="1:6" s="3" customFormat="1" ht="32.25" customHeight="1">
      <c r="A90" s="19"/>
      <c r="B90" s="19"/>
      <c r="C90" s="27" t="s">
        <v>233</v>
      </c>
      <c r="D90" s="19" t="s">
        <v>174</v>
      </c>
      <c r="E90" s="41">
        <v>10</v>
      </c>
      <c r="F90" s="43"/>
    </row>
    <row r="91" spans="1:11" s="4" customFormat="1" ht="32.25" customHeight="1">
      <c r="A91" s="19"/>
      <c r="B91" s="31"/>
      <c r="C91" s="19" t="s">
        <v>234</v>
      </c>
      <c r="D91" s="19" t="s">
        <v>180</v>
      </c>
      <c r="E91" s="41">
        <v>10</v>
      </c>
      <c r="F91" s="43"/>
      <c r="G91" s="3"/>
      <c r="H91" s="3"/>
      <c r="I91" s="3"/>
      <c r="J91" s="3"/>
      <c r="K91" s="3"/>
    </row>
    <row r="92" spans="1:11" s="4" customFormat="1" ht="32.25" customHeight="1">
      <c r="A92" s="19"/>
      <c r="B92" s="31"/>
      <c r="C92" s="27" t="s">
        <v>235</v>
      </c>
      <c r="D92" s="19" t="s">
        <v>164</v>
      </c>
      <c r="E92" s="41">
        <f>10+10</f>
        <v>20</v>
      </c>
      <c r="F92" s="43"/>
      <c r="G92" s="3"/>
      <c r="H92" s="3"/>
      <c r="I92" s="3"/>
      <c r="J92" s="3"/>
      <c r="K92" s="3"/>
    </row>
    <row r="93" spans="1:11" s="4" customFormat="1" ht="32.25" customHeight="1">
      <c r="A93" s="19"/>
      <c r="B93" s="31"/>
      <c r="C93" s="27" t="s">
        <v>235</v>
      </c>
      <c r="D93" s="19" t="s">
        <v>177</v>
      </c>
      <c r="E93" s="41">
        <v>10</v>
      </c>
      <c r="F93" s="43"/>
      <c r="G93" s="3"/>
      <c r="H93" s="3"/>
      <c r="I93" s="3"/>
      <c r="J93" s="3"/>
      <c r="K93" s="3"/>
    </row>
    <row r="94" spans="1:11" s="4" customFormat="1" ht="32.25" customHeight="1">
      <c r="A94" s="19"/>
      <c r="B94" s="31"/>
      <c r="C94" s="27" t="s">
        <v>236</v>
      </c>
      <c r="D94" s="19" t="s">
        <v>169</v>
      </c>
      <c r="E94" s="41">
        <v>10</v>
      </c>
      <c r="F94" s="43"/>
      <c r="G94" s="3"/>
      <c r="H94" s="3"/>
      <c r="I94" s="3"/>
      <c r="J94" s="3"/>
      <c r="K94" s="3"/>
    </row>
    <row r="95" spans="1:6" s="3" customFormat="1" ht="32.25" customHeight="1">
      <c r="A95" s="19"/>
      <c r="B95" s="27" t="s">
        <v>29</v>
      </c>
      <c r="C95" s="19" t="s">
        <v>237</v>
      </c>
      <c r="D95" s="19" t="s">
        <v>164</v>
      </c>
      <c r="E95" s="41">
        <v>10</v>
      </c>
      <c r="F95" s="43"/>
    </row>
    <row r="96" spans="1:6" s="3" customFormat="1" ht="32.25" customHeight="1">
      <c r="A96" s="19"/>
      <c r="B96" s="27"/>
      <c r="C96" s="27" t="s">
        <v>238</v>
      </c>
      <c r="D96" s="19" t="s">
        <v>169</v>
      </c>
      <c r="E96" s="41">
        <v>10</v>
      </c>
      <c r="F96" s="43"/>
    </row>
    <row r="97" spans="1:6" s="3" customFormat="1" ht="32.25" customHeight="1">
      <c r="A97" s="19"/>
      <c r="B97" s="33" t="s">
        <v>30</v>
      </c>
      <c r="C97" s="27" t="s">
        <v>239</v>
      </c>
      <c r="D97" s="19" t="s">
        <v>180</v>
      </c>
      <c r="E97" s="41">
        <v>20</v>
      </c>
      <c r="F97" s="43"/>
    </row>
    <row r="98" spans="1:6" s="3" customFormat="1" ht="32.25" customHeight="1">
      <c r="A98" s="19"/>
      <c r="B98" s="33"/>
      <c r="C98" s="27" t="s">
        <v>239</v>
      </c>
      <c r="D98" s="19" t="s">
        <v>164</v>
      </c>
      <c r="E98" s="41">
        <v>10</v>
      </c>
      <c r="F98" s="43"/>
    </row>
    <row r="99" spans="1:6" s="3" customFormat="1" ht="32.25" customHeight="1">
      <c r="A99" s="19"/>
      <c r="B99" s="33"/>
      <c r="C99" s="27" t="s">
        <v>239</v>
      </c>
      <c r="D99" s="19" t="s">
        <v>177</v>
      </c>
      <c r="E99" s="41">
        <v>10</v>
      </c>
      <c r="F99" s="43"/>
    </row>
    <row r="100" spans="1:6" s="3" customFormat="1" ht="32.25" customHeight="1">
      <c r="A100" s="19"/>
      <c r="B100" s="33"/>
      <c r="C100" s="19" t="s">
        <v>240</v>
      </c>
      <c r="D100" s="19" t="s">
        <v>180</v>
      </c>
      <c r="E100" s="41">
        <v>10</v>
      </c>
      <c r="F100" s="43"/>
    </row>
    <row r="101" spans="1:6" s="3" customFormat="1" ht="32.25" customHeight="1">
      <c r="A101" s="19"/>
      <c r="B101" s="33"/>
      <c r="C101" s="19" t="s">
        <v>241</v>
      </c>
      <c r="D101" s="19" t="s">
        <v>169</v>
      </c>
      <c r="E101" s="41">
        <v>10</v>
      </c>
      <c r="F101" s="43"/>
    </row>
    <row r="102" spans="1:6" s="3" customFormat="1" ht="32.25" customHeight="1">
      <c r="A102" s="19"/>
      <c r="B102" s="33"/>
      <c r="C102" s="19" t="s">
        <v>242</v>
      </c>
      <c r="D102" s="19" t="s">
        <v>169</v>
      </c>
      <c r="E102" s="41">
        <v>10</v>
      </c>
      <c r="F102" s="43"/>
    </row>
    <row r="103" spans="1:6" s="3" customFormat="1" ht="32.25" customHeight="1">
      <c r="A103" s="19"/>
      <c r="B103" s="33"/>
      <c r="C103" s="19" t="s">
        <v>243</v>
      </c>
      <c r="D103" s="19" t="s">
        <v>174</v>
      </c>
      <c r="E103" s="41">
        <v>10</v>
      </c>
      <c r="F103" s="43"/>
    </row>
    <row r="104" spans="1:6" s="3" customFormat="1" ht="32.25" customHeight="1">
      <c r="A104" s="19"/>
      <c r="B104" s="27" t="s">
        <v>31</v>
      </c>
      <c r="C104" s="19" t="s">
        <v>244</v>
      </c>
      <c r="D104" s="19" t="s">
        <v>164</v>
      </c>
      <c r="E104" s="41">
        <v>10</v>
      </c>
      <c r="F104" s="43"/>
    </row>
    <row r="105" spans="1:6" s="3" customFormat="1" ht="32.25" customHeight="1">
      <c r="A105" s="19"/>
      <c r="B105" s="27"/>
      <c r="C105" s="19" t="s">
        <v>245</v>
      </c>
      <c r="D105" s="19" t="s">
        <v>169</v>
      </c>
      <c r="E105" s="41">
        <v>10</v>
      </c>
      <c r="F105" s="43"/>
    </row>
    <row r="106" spans="1:11" s="4" customFormat="1" ht="32.25" customHeight="1">
      <c r="A106" s="27" t="s">
        <v>32</v>
      </c>
      <c r="B106" s="19" t="s">
        <v>33</v>
      </c>
      <c r="C106" s="19"/>
      <c r="D106" s="19"/>
      <c r="E106" s="41">
        <f>SUM(E107:E144)</f>
        <v>430</v>
      </c>
      <c r="F106" s="43"/>
      <c r="G106" s="3"/>
      <c r="H106" s="3"/>
      <c r="I106" s="3"/>
      <c r="J106" s="3"/>
      <c r="K106" s="3"/>
    </row>
    <row r="107" spans="1:11" s="4" customFormat="1" ht="32.25" customHeight="1">
      <c r="A107" s="27"/>
      <c r="B107" s="19" t="s">
        <v>34</v>
      </c>
      <c r="C107" s="19" t="s">
        <v>246</v>
      </c>
      <c r="D107" s="19" t="s">
        <v>164</v>
      </c>
      <c r="E107" s="41">
        <v>50</v>
      </c>
      <c r="F107" s="43"/>
      <c r="G107" s="3"/>
      <c r="H107" s="3"/>
      <c r="I107" s="3"/>
      <c r="J107" s="3"/>
      <c r="K107" s="3"/>
    </row>
    <row r="108" spans="1:11" s="4" customFormat="1" ht="32.25" customHeight="1">
      <c r="A108" s="27"/>
      <c r="B108" s="19"/>
      <c r="C108" s="19" t="s">
        <v>247</v>
      </c>
      <c r="D108" s="19" t="s">
        <v>174</v>
      </c>
      <c r="E108" s="41">
        <v>10</v>
      </c>
      <c r="F108" s="43"/>
      <c r="G108" s="3"/>
      <c r="H108" s="3"/>
      <c r="I108" s="3"/>
      <c r="J108" s="3"/>
      <c r="K108" s="3"/>
    </row>
    <row r="109" spans="1:11" s="4" customFormat="1" ht="32.25" customHeight="1">
      <c r="A109" s="27"/>
      <c r="B109" s="19"/>
      <c r="C109" s="19" t="s">
        <v>248</v>
      </c>
      <c r="D109" s="19" t="s">
        <v>177</v>
      </c>
      <c r="E109" s="41">
        <v>10</v>
      </c>
      <c r="F109" s="43"/>
      <c r="G109" s="3"/>
      <c r="H109" s="3"/>
      <c r="I109" s="3"/>
      <c r="J109" s="3"/>
      <c r="K109" s="3"/>
    </row>
    <row r="110" spans="1:11" s="4" customFormat="1" ht="32.25" customHeight="1">
      <c r="A110" s="27"/>
      <c r="B110" s="19"/>
      <c r="C110" s="110" t="s">
        <v>249</v>
      </c>
      <c r="D110" s="19" t="s">
        <v>169</v>
      </c>
      <c r="E110" s="41">
        <v>10</v>
      </c>
      <c r="F110" s="43"/>
      <c r="G110" s="3"/>
      <c r="H110" s="3"/>
      <c r="I110" s="3"/>
      <c r="J110" s="3"/>
      <c r="K110" s="3"/>
    </row>
    <row r="111" spans="1:11" s="4" customFormat="1" ht="32.25" customHeight="1">
      <c r="A111" s="27"/>
      <c r="B111" s="19"/>
      <c r="C111" s="27" t="s">
        <v>250</v>
      </c>
      <c r="D111" s="19" t="s">
        <v>164</v>
      </c>
      <c r="E111" s="41">
        <v>10</v>
      </c>
      <c r="F111" s="43"/>
      <c r="G111" s="3"/>
      <c r="H111" s="3"/>
      <c r="I111" s="3"/>
      <c r="J111" s="3"/>
      <c r="K111" s="3"/>
    </row>
    <row r="112" spans="1:11" s="4" customFormat="1" ht="32.25" customHeight="1">
      <c r="A112" s="27"/>
      <c r="B112" s="19"/>
      <c r="C112" s="27" t="s">
        <v>250</v>
      </c>
      <c r="D112" s="19" t="s">
        <v>177</v>
      </c>
      <c r="E112" s="41">
        <v>10</v>
      </c>
      <c r="F112" s="43"/>
      <c r="G112" s="3"/>
      <c r="H112" s="3"/>
      <c r="I112" s="3"/>
      <c r="J112" s="3"/>
      <c r="K112" s="3"/>
    </row>
    <row r="113" spans="1:11" s="4" customFormat="1" ht="32.25" customHeight="1">
      <c r="A113" s="27"/>
      <c r="B113" s="19"/>
      <c r="C113" s="19" t="s">
        <v>251</v>
      </c>
      <c r="D113" s="19" t="s">
        <v>180</v>
      </c>
      <c r="E113" s="41">
        <v>10</v>
      </c>
      <c r="F113" s="43"/>
      <c r="G113" s="3"/>
      <c r="H113" s="3"/>
      <c r="I113" s="3"/>
      <c r="J113" s="3"/>
      <c r="K113" s="3"/>
    </row>
    <row r="114" spans="1:11" s="4" customFormat="1" ht="32.25" customHeight="1">
      <c r="A114" s="27"/>
      <c r="B114" s="19"/>
      <c r="C114" s="19" t="s">
        <v>252</v>
      </c>
      <c r="D114" s="19" t="s">
        <v>174</v>
      </c>
      <c r="E114" s="41">
        <v>10</v>
      </c>
      <c r="F114" s="43"/>
      <c r="G114" s="3"/>
      <c r="H114" s="3"/>
      <c r="I114" s="3"/>
      <c r="J114" s="3"/>
      <c r="K114" s="3"/>
    </row>
    <row r="115" spans="1:11" s="4" customFormat="1" ht="32.25" customHeight="1">
      <c r="A115" s="27"/>
      <c r="B115" s="19"/>
      <c r="C115" s="19" t="s">
        <v>253</v>
      </c>
      <c r="D115" s="19" t="s">
        <v>180</v>
      </c>
      <c r="E115" s="41">
        <v>10</v>
      </c>
      <c r="F115" s="43"/>
      <c r="G115" s="3"/>
      <c r="H115" s="3"/>
      <c r="I115" s="3"/>
      <c r="J115" s="3"/>
      <c r="K115" s="3"/>
    </row>
    <row r="116" spans="1:11" s="4" customFormat="1" ht="32.25" customHeight="1">
      <c r="A116" s="27"/>
      <c r="B116" s="19"/>
      <c r="C116" s="19" t="s">
        <v>254</v>
      </c>
      <c r="D116" s="19" t="s">
        <v>177</v>
      </c>
      <c r="E116" s="41">
        <v>10</v>
      </c>
      <c r="F116" s="43"/>
      <c r="G116" s="3"/>
      <c r="H116" s="3"/>
      <c r="I116" s="3"/>
      <c r="J116" s="3"/>
      <c r="K116" s="3"/>
    </row>
    <row r="117" spans="1:11" s="4" customFormat="1" ht="32.25" customHeight="1">
      <c r="A117" s="27"/>
      <c r="B117" s="19"/>
      <c r="C117" s="19" t="s">
        <v>255</v>
      </c>
      <c r="D117" s="19" t="s">
        <v>174</v>
      </c>
      <c r="E117" s="41">
        <v>10</v>
      </c>
      <c r="F117" s="43"/>
      <c r="G117" s="3"/>
      <c r="H117" s="3"/>
      <c r="I117" s="3"/>
      <c r="J117" s="3"/>
      <c r="K117" s="3"/>
    </row>
    <row r="118" spans="1:11" s="4" customFormat="1" ht="32.25" customHeight="1">
      <c r="A118" s="27"/>
      <c r="B118" s="27" t="s">
        <v>35</v>
      </c>
      <c r="C118" s="19" t="s">
        <v>256</v>
      </c>
      <c r="D118" s="19" t="s">
        <v>169</v>
      </c>
      <c r="E118" s="41">
        <v>10</v>
      </c>
      <c r="F118" s="43"/>
      <c r="G118" s="3"/>
      <c r="H118" s="3"/>
      <c r="I118" s="3"/>
      <c r="J118" s="3"/>
      <c r="K118" s="3"/>
    </row>
    <row r="119" spans="1:11" s="4" customFormat="1" ht="32.25" customHeight="1">
      <c r="A119" s="27"/>
      <c r="B119" s="27"/>
      <c r="C119" s="19" t="s">
        <v>257</v>
      </c>
      <c r="D119" s="19" t="s">
        <v>169</v>
      </c>
      <c r="E119" s="41">
        <v>10</v>
      </c>
      <c r="F119" s="43"/>
      <c r="G119" s="3"/>
      <c r="H119" s="3"/>
      <c r="I119" s="3"/>
      <c r="J119" s="3"/>
      <c r="K119" s="3"/>
    </row>
    <row r="120" spans="1:11" s="4" customFormat="1" ht="32.25" customHeight="1">
      <c r="A120" s="27"/>
      <c r="B120" s="27"/>
      <c r="C120" s="19" t="s">
        <v>258</v>
      </c>
      <c r="D120" s="19" t="s">
        <v>169</v>
      </c>
      <c r="E120" s="41">
        <v>10</v>
      </c>
      <c r="F120" s="43"/>
      <c r="G120" s="3"/>
      <c r="H120" s="3"/>
      <c r="I120" s="3"/>
      <c r="J120" s="3"/>
      <c r="K120" s="3"/>
    </row>
    <row r="121" spans="1:11" s="4" customFormat="1" ht="32.25" customHeight="1">
      <c r="A121" s="27"/>
      <c r="B121" s="27"/>
      <c r="C121" s="19" t="s">
        <v>259</v>
      </c>
      <c r="D121" s="19" t="s">
        <v>169</v>
      </c>
      <c r="E121" s="41">
        <v>10</v>
      </c>
      <c r="F121" s="43"/>
      <c r="G121" s="3"/>
      <c r="H121" s="3"/>
      <c r="I121" s="3"/>
      <c r="J121" s="3"/>
      <c r="K121" s="3"/>
    </row>
    <row r="122" spans="1:11" s="4" customFormat="1" ht="32.25" customHeight="1">
      <c r="A122" s="27"/>
      <c r="B122" s="27" t="s">
        <v>36</v>
      </c>
      <c r="C122" s="19" t="s">
        <v>260</v>
      </c>
      <c r="D122" s="19" t="s">
        <v>180</v>
      </c>
      <c r="E122" s="41">
        <v>10</v>
      </c>
      <c r="F122" s="43"/>
      <c r="G122" s="3"/>
      <c r="H122" s="3"/>
      <c r="I122" s="3"/>
      <c r="J122" s="3"/>
      <c r="K122" s="3"/>
    </row>
    <row r="123" spans="1:11" s="4" customFormat="1" ht="32.25" customHeight="1">
      <c r="A123" s="27"/>
      <c r="B123" s="27"/>
      <c r="C123" s="19" t="s">
        <v>261</v>
      </c>
      <c r="D123" s="19" t="s">
        <v>164</v>
      </c>
      <c r="E123" s="41">
        <v>10</v>
      </c>
      <c r="F123" s="43"/>
      <c r="G123" s="3"/>
      <c r="H123" s="3"/>
      <c r="I123" s="3"/>
      <c r="J123" s="3"/>
      <c r="K123" s="3"/>
    </row>
    <row r="124" spans="1:11" s="4" customFormat="1" ht="32.25" customHeight="1">
      <c r="A124" s="27"/>
      <c r="B124" s="27"/>
      <c r="C124" s="19" t="s">
        <v>262</v>
      </c>
      <c r="D124" s="19" t="s">
        <v>174</v>
      </c>
      <c r="E124" s="41">
        <v>10</v>
      </c>
      <c r="F124" s="43"/>
      <c r="G124" s="3"/>
      <c r="H124" s="3"/>
      <c r="I124" s="3"/>
      <c r="J124" s="3"/>
      <c r="K124" s="3"/>
    </row>
    <row r="125" spans="1:11" s="4" customFormat="1" ht="32.25" customHeight="1">
      <c r="A125" s="27"/>
      <c r="B125" s="27" t="s">
        <v>37</v>
      </c>
      <c r="C125" s="27" t="s">
        <v>263</v>
      </c>
      <c r="D125" s="19" t="s">
        <v>164</v>
      </c>
      <c r="E125" s="41">
        <v>10</v>
      </c>
      <c r="F125" s="43"/>
      <c r="G125" s="3"/>
      <c r="H125" s="3"/>
      <c r="I125" s="3"/>
      <c r="J125" s="3"/>
      <c r="K125" s="3"/>
    </row>
    <row r="126" spans="1:11" s="4" customFormat="1" ht="32.25" customHeight="1">
      <c r="A126" s="27"/>
      <c r="B126" s="27"/>
      <c r="C126" s="27" t="s">
        <v>263</v>
      </c>
      <c r="D126" s="19" t="s">
        <v>177</v>
      </c>
      <c r="E126" s="41">
        <v>10</v>
      </c>
      <c r="F126" s="43"/>
      <c r="G126" s="3"/>
      <c r="H126" s="3"/>
      <c r="I126" s="3"/>
      <c r="J126" s="3"/>
      <c r="K126" s="3"/>
    </row>
    <row r="127" spans="1:11" s="4" customFormat="1" ht="32.25" customHeight="1">
      <c r="A127" s="27"/>
      <c r="B127" s="27" t="s">
        <v>38</v>
      </c>
      <c r="C127" s="27" t="s">
        <v>264</v>
      </c>
      <c r="D127" s="19" t="s">
        <v>164</v>
      </c>
      <c r="E127" s="41">
        <v>10</v>
      </c>
      <c r="F127" s="43"/>
      <c r="G127" s="3"/>
      <c r="H127" s="3"/>
      <c r="I127" s="3"/>
      <c r="J127" s="3"/>
      <c r="K127" s="3"/>
    </row>
    <row r="128" spans="1:11" s="4" customFormat="1" ht="32.25" customHeight="1">
      <c r="A128" s="27"/>
      <c r="B128" s="27"/>
      <c r="C128" s="27" t="s">
        <v>264</v>
      </c>
      <c r="D128" s="19" t="s">
        <v>177</v>
      </c>
      <c r="E128" s="41">
        <v>10</v>
      </c>
      <c r="F128" s="43"/>
      <c r="G128" s="3"/>
      <c r="H128" s="3"/>
      <c r="I128" s="3"/>
      <c r="J128" s="3"/>
      <c r="K128" s="3"/>
    </row>
    <row r="129" spans="1:11" s="4" customFormat="1" ht="32.25" customHeight="1">
      <c r="A129" s="27"/>
      <c r="B129" s="27"/>
      <c r="C129" s="27" t="s">
        <v>265</v>
      </c>
      <c r="D129" s="19" t="s">
        <v>169</v>
      </c>
      <c r="E129" s="41">
        <v>10</v>
      </c>
      <c r="F129" s="43"/>
      <c r="G129" s="3"/>
      <c r="H129" s="3"/>
      <c r="I129" s="3"/>
      <c r="J129" s="3"/>
      <c r="K129" s="3"/>
    </row>
    <row r="130" spans="1:11" s="4" customFormat="1" ht="32.25" customHeight="1">
      <c r="A130" s="27"/>
      <c r="B130" s="27"/>
      <c r="C130" s="27" t="s">
        <v>266</v>
      </c>
      <c r="D130" s="19" t="s">
        <v>169</v>
      </c>
      <c r="E130" s="41">
        <v>10</v>
      </c>
      <c r="F130" s="43"/>
      <c r="G130" s="3"/>
      <c r="H130" s="3"/>
      <c r="I130" s="3"/>
      <c r="J130" s="3"/>
      <c r="K130" s="3"/>
    </row>
    <row r="131" spans="1:11" s="4" customFormat="1" ht="32.25" customHeight="1">
      <c r="A131" s="27"/>
      <c r="B131" s="27" t="s">
        <v>39</v>
      </c>
      <c r="C131" s="19" t="s">
        <v>267</v>
      </c>
      <c r="D131" s="19" t="s">
        <v>169</v>
      </c>
      <c r="E131" s="41">
        <v>10</v>
      </c>
      <c r="F131" s="43"/>
      <c r="G131" s="3"/>
      <c r="H131" s="3"/>
      <c r="I131" s="3"/>
      <c r="J131" s="3"/>
      <c r="K131" s="3"/>
    </row>
    <row r="132" spans="1:11" s="4" customFormat="1" ht="32.25" customHeight="1">
      <c r="A132" s="27"/>
      <c r="B132" s="27"/>
      <c r="C132" s="19" t="s">
        <v>268</v>
      </c>
      <c r="D132" s="19" t="s">
        <v>169</v>
      </c>
      <c r="E132" s="41">
        <v>10</v>
      </c>
      <c r="F132" s="43"/>
      <c r="G132" s="3"/>
      <c r="H132" s="3"/>
      <c r="I132" s="3"/>
      <c r="J132" s="3"/>
      <c r="K132" s="3"/>
    </row>
    <row r="133" spans="1:11" s="4" customFormat="1" ht="32.25" customHeight="1">
      <c r="A133" s="27" t="s">
        <v>32</v>
      </c>
      <c r="B133" s="27" t="s">
        <v>40</v>
      </c>
      <c r="C133" s="19" t="s">
        <v>269</v>
      </c>
      <c r="D133" s="19" t="s">
        <v>180</v>
      </c>
      <c r="E133" s="41">
        <v>10</v>
      </c>
      <c r="F133" s="43"/>
      <c r="G133" s="3"/>
      <c r="H133" s="3"/>
      <c r="I133" s="3"/>
      <c r="J133" s="3"/>
      <c r="K133" s="3"/>
    </row>
    <row r="134" spans="1:11" s="4" customFormat="1" ht="32.25" customHeight="1">
      <c r="A134" s="27"/>
      <c r="B134" s="27"/>
      <c r="C134" s="19" t="s">
        <v>270</v>
      </c>
      <c r="D134" s="19" t="s">
        <v>164</v>
      </c>
      <c r="E134" s="41">
        <v>10</v>
      </c>
      <c r="F134" s="43"/>
      <c r="G134" s="3"/>
      <c r="H134" s="3"/>
      <c r="I134" s="3"/>
      <c r="J134" s="3"/>
      <c r="K134" s="3"/>
    </row>
    <row r="135" spans="1:11" s="4" customFormat="1" ht="32.25" customHeight="1">
      <c r="A135" s="27"/>
      <c r="B135" s="27"/>
      <c r="C135" s="19" t="s">
        <v>271</v>
      </c>
      <c r="D135" s="19" t="s">
        <v>169</v>
      </c>
      <c r="E135" s="41">
        <v>10</v>
      </c>
      <c r="F135" s="43"/>
      <c r="G135" s="3"/>
      <c r="H135" s="3"/>
      <c r="I135" s="3"/>
      <c r="J135" s="3"/>
      <c r="K135" s="3"/>
    </row>
    <row r="136" spans="1:11" s="4" customFormat="1" ht="32.25" customHeight="1">
      <c r="A136" s="27"/>
      <c r="B136" s="27"/>
      <c r="C136" s="19" t="s">
        <v>272</v>
      </c>
      <c r="D136" s="19" t="s">
        <v>169</v>
      </c>
      <c r="E136" s="41">
        <v>10</v>
      </c>
      <c r="F136" s="43"/>
      <c r="G136" s="3"/>
      <c r="H136" s="3"/>
      <c r="I136" s="3"/>
      <c r="J136" s="3"/>
      <c r="K136" s="3"/>
    </row>
    <row r="137" spans="1:11" s="4" customFormat="1" ht="32.25" customHeight="1">
      <c r="A137" s="27"/>
      <c r="B137" s="27"/>
      <c r="C137" s="19" t="s">
        <v>273</v>
      </c>
      <c r="D137" s="19" t="s">
        <v>169</v>
      </c>
      <c r="E137" s="41">
        <v>10</v>
      </c>
      <c r="F137" s="43"/>
      <c r="G137" s="3"/>
      <c r="H137" s="3"/>
      <c r="I137" s="3"/>
      <c r="J137" s="3"/>
      <c r="K137" s="3"/>
    </row>
    <row r="138" spans="1:11" s="4" customFormat="1" ht="32.25" customHeight="1">
      <c r="A138" s="27"/>
      <c r="B138" s="27"/>
      <c r="C138" s="19" t="s">
        <v>274</v>
      </c>
      <c r="D138" s="19" t="s">
        <v>169</v>
      </c>
      <c r="E138" s="41">
        <v>10</v>
      </c>
      <c r="F138" s="43"/>
      <c r="G138" s="3"/>
      <c r="H138" s="3"/>
      <c r="I138" s="3"/>
      <c r="J138" s="3"/>
      <c r="K138" s="3"/>
    </row>
    <row r="139" spans="1:11" s="4" customFormat="1" ht="32.25" customHeight="1">
      <c r="A139" s="27"/>
      <c r="B139" s="27" t="s">
        <v>41</v>
      </c>
      <c r="C139" s="19" t="s">
        <v>275</v>
      </c>
      <c r="D139" s="19" t="s">
        <v>164</v>
      </c>
      <c r="E139" s="41">
        <f>10+10</f>
        <v>20</v>
      </c>
      <c r="F139" s="43"/>
      <c r="G139" s="3"/>
      <c r="H139" s="3"/>
      <c r="I139" s="3"/>
      <c r="J139" s="3"/>
      <c r="K139" s="3"/>
    </row>
    <row r="140" spans="1:11" s="4" customFormat="1" ht="32.25" customHeight="1">
      <c r="A140" s="27"/>
      <c r="B140" s="27"/>
      <c r="C140" s="19" t="s">
        <v>276</v>
      </c>
      <c r="D140" s="19" t="s">
        <v>169</v>
      </c>
      <c r="E140" s="41">
        <v>10</v>
      </c>
      <c r="F140" s="43"/>
      <c r="G140" s="3"/>
      <c r="H140" s="3"/>
      <c r="I140" s="3"/>
      <c r="J140" s="3"/>
      <c r="K140" s="3"/>
    </row>
    <row r="141" spans="1:11" s="4" customFormat="1" ht="32.25" customHeight="1">
      <c r="A141" s="27"/>
      <c r="B141" s="27"/>
      <c r="C141" s="19" t="s">
        <v>277</v>
      </c>
      <c r="D141" s="19" t="s">
        <v>169</v>
      </c>
      <c r="E141" s="41">
        <v>10</v>
      </c>
      <c r="F141" s="43"/>
      <c r="G141" s="3"/>
      <c r="H141" s="3"/>
      <c r="I141" s="3"/>
      <c r="J141" s="3"/>
      <c r="K141" s="3"/>
    </row>
    <row r="142" spans="1:11" s="4" customFormat="1" ht="32.25" customHeight="1">
      <c r="A142" s="27"/>
      <c r="B142" s="27"/>
      <c r="C142" s="19" t="s">
        <v>278</v>
      </c>
      <c r="D142" s="19" t="s">
        <v>169</v>
      </c>
      <c r="E142" s="41">
        <v>10</v>
      </c>
      <c r="F142" s="43"/>
      <c r="G142" s="3"/>
      <c r="H142" s="3"/>
      <c r="I142" s="3"/>
      <c r="J142" s="3"/>
      <c r="K142" s="3"/>
    </row>
    <row r="143" spans="1:11" s="4" customFormat="1" ht="32.25" customHeight="1">
      <c r="A143" s="27"/>
      <c r="B143" s="27"/>
      <c r="C143" s="19" t="s">
        <v>279</v>
      </c>
      <c r="D143" s="19" t="s">
        <v>169</v>
      </c>
      <c r="E143" s="41">
        <v>10</v>
      </c>
      <c r="F143" s="43"/>
      <c r="G143" s="3"/>
      <c r="H143" s="3"/>
      <c r="I143" s="3"/>
      <c r="J143" s="3"/>
      <c r="K143" s="3"/>
    </row>
    <row r="144" spans="1:11" s="4" customFormat="1" ht="32.25" customHeight="1">
      <c r="A144" s="27"/>
      <c r="B144" s="27"/>
      <c r="C144" s="19" t="s">
        <v>280</v>
      </c>
      <c r="D144" s="19" t="s">
        <v>169</v>
      </c>
      <c r="E144" s="41">
        <v>10</v>
      </c>
      <c r="F144" s="43"/>
      <c r="G144" s="3"/>
      <c r="H144" s="3"/>
      <c r="I144" s="3"/>
      <c r="J144" s="3"/>
      <c r="K144" s="3"/>
    </row>
    <row r="145" spans="1:11" s="4" customFormat="1" ht="32.25" customHeight="1">
      <c r="A145" s="27" t="s">
        <v>42</v>
      </c>
      <c r="B145" s="19" t="s">
        <v>43</v>
      </c>
      <c r="C145" s="19"/>
      <c r="D145" s="19"/>
      <c r="E145" s="41">
        <f>SUM(E146:E192)</f>
        <v>515</v>
      </c>
      <c r="F145" s="43"/>
      <c r="G145" s="3"/>
      <c r="H145" s="3"/>
      <c r="I145" s="3"/>
      <c r="J145" s="3"/>
      <c r="K145" s="3"/>
    </row>
    <row r="146" spans="1:11" s="4" customFormat="1" ht="32.25" customHeight="1">
      <c r="A146" s="27"/>
      <c r="B146" s="19" t="s">
        <v>44</v>
      </c>
      <c r="C146" s="27" t="s">
        <v>281</v>
      </c>
      <c r="D146" s="19" t="s">
        <v>164</v>
      </c>
      <c r="E146" s="41">
        <v>40</v>
      </c>
      <c r="F146" s="43"/>
      <c r="G146" s="3"/>
      <c r="H146" s="3"/>
      <c r="I146" s="3"/>
      <c r="J146" s="3"/>
      <c r="K146" s="3"/>
    </row>
    <row r="147" spans="1:11" s="4" customFormat="1" ht="32.25" customHeight="1">
      <c r="A147" s="27"/>
      <c r="B147" s="19"/>
      <c r="C147" s="27" t="s">
        <v>281</v>
      </c>
      <c r="D147" s="19" t="s">
        <v>177</v>
      </c>
      <c r="E147" s="41">
        <v>15</v>
      </c>
      <c r="F147" s="43"/>
      <c r="G147" s="3"/>
      <c r="H147" s="3"/>
      <c r="I147" s="3"/>
      <c r="J147" s="3"/>
      <c r="K147" s="3"/>
    </row>
    <row r="148" spans="1:11" s="4" customFormat="1" ht="32.25" customHeight="1">
      <c r="A148" s="27"/>
      <c r="B148" s="19"/>
      <c r="C148" s="19" t="s">
        <v>282</v>
      </c>
      <c r="D148" s="19" t="s">
        <v>177</v>
      </c>
      <c r="E148" s="41">
        <v>10</v>
      </c>
      <c r="F148" s="43"/>
      <c r="G148" s="3"/>
      <c r="H148" s="3"/>
      <c r="I148" s="3"/>
      <c r="J148" s="3"/>
      <c r="K148" s="3"/>
    </row>
    <row r="149" spans="1:11" s="4" customFormat="1" ht="32.25" customHeight="1">
      <c r="A149" s="27"/>
      <c r="B149" s="19"/>
      <c r="C149" s="19" t="s">
        <v>283</v>
      </c>
      <c r="D149" s="19" t="s">
        <v>169</v>
      </c>
      <c r="E149" s="41">
        <v>10</v>
      </c>
      <c r="F149" s="43"/>
      <c r="G149" s="3"/>
      <c r="H149" s="3"/>
      <c r="I149" s="3"/>
      <c r="J149" s="3"/>
      <c r="K149" s="3"/>
    </row>
    <row r="150" spans="1:11" s="4" customFormat="1" ht="32.25" customHeight="1">
      <c r="A150" s="27"/>
      <c r="B150" s="19"/>
      <c r="C150" s="19" t="s">
        <v>284</v>
      </c>
      <c r="D150" s="19" t="s">
        <v>169</v>
      </c>
      <c r="E150" s="41">
        <v>10</v>
      </c>
      <c r="F150" s="43"/>
      <c r="G150" s="3"/>
      <c r="H150" s="3"/>
      <c r="I150" s="3"/>
      <c r="J150" s="3"/>
      <c r="K150" s="3"/>
    </row>
    <row r="151" spans="1:11" s="4" customFormat="1" ht="32.25" customHeight="1">
      <c r="A151" s="27"/>
      <c r="B151" s="27" t="s">
        <v>45</v>
      </c>
      <c r="C151" s="27" t="s">
        <v>285</v>
      </c>
      <c r="D151" s="19" t="s">
        <v>164</v>
      </c>
      <c r="E151" s="41">
        <v>10</v>
      </c>
      <c r="F151" s="43"/>
      <c r="G151" s="3"/>
      <c r="H151" s="3"/>
      <c r="I151" s="3"/>
      <c r="J151" s="3"/>
      <c r="K151" s="3"/>
    </row>
    <row r="152" spans="1:11" s="4" customFormat="1" ht="32.25" customHeight="1">
      <c r="A152" s="27"/>
      <c r="B152" s="27"/>
      <c r="C152" s="27" t="s">
        <v>285</v>
      </c>
      <c r="D152" s="19" t="s">
        <v>177</v>
      </c>
      <c r="E152" s="41">
        <v>10</v>
      </c>
      <c r="F152" s="43"/>
      <c r="G152" s="3"/>
      <c r="H152" s="3"/>
      <c r="I152" s="3"/>
      <c r="J152" s="3"/>
      <c r="K152" s="3"/>
    </row>
    <row r="153" spans="1:11" s="4" customFormat="1" ht="32.25" customHeight="1">
      <c r="A153" s="27"/>
      <c r="B153" s="27"/>
      <c r="C153" s="27" t="s">
        <v>286</v>
      </c>
      <c r="D153" s="19" t="s">
        <v>169</v>
      </c>
      <c r="E153" s="41">
        <v>10</v>
      </c>
      <c r="F153" s="43"/>
      <c r="G153" s="3"/>
      <c r="H153" s="3"/>
      <c r="I153" s="3"/>
      <c r="J153" s="3"/>
      <c r="K153" s="3"/>
    </row>
    <row r="154" spans="1:11" s="4" customFormat="1" ht="32.25" customHeight="1">
      <c r="A154" s="27"/>
      <c r="B154" s="27"/>
      <c r="C154" s="27" t="s">
        <v>287</v>
      </c>
      <c r="D154" s="19" t="s">
        <v>169</v>
      </c>
      <c r="E154" s="41">
        <v>10</v>
      </c>
      <c r="F154" s="43"/>
      <c r="G154" s="3"/>
      <c r="H154" s="3"/>
      <c r="I154" s="3"/>
      <c r="J154" s="3"/>
      <c r="K154" s="3"/>
    </row>
    <row r="155" spans="1:11" s="4" customFormat="1" ht="32.25" customHeight="1">
      <c r="A155" s="27"/>
      <c r="B155" s="27"/>
      <c r="C155" s="27" t="s">
        <v>288</v>
      </c>
      <c r="D155" s="19" t="s">
        <v>169</v>
      </c>
      <c r="E155" s="41">
        <v>10</v>
      </c>
      <c r="F155" s="43"/>
      <c r="G155" s="3"/>
      <c r="H155" s="3"/>
      <c r="I155" s="3"/>
      <c r="J155" s="3"/>
      <c r="K155" s="3"/>
    </row>
    <row r="156" spans="1:11" s="4" customFormat="1" ht="32.25" customHeight="1">
      <c r="A156" s="27"/>
      <c r="B156" s="27" t="s">
        <v>46</v>
      </c>
      <c r="C156" s="27" t="s">
        <v>289</v>
      </c>
      <c r="D156" s="19" t="s">
        <v>169</v>
      </c>
      <c r="E156" s="41">
        <v>10</v>
      </c>
      <c r="F156" s="43"/>
      <c r="G156" s="3"/>
      <c r="H156" s="3"/>
      <c r="I156" s="3"/>
      <c r="J156" s="3"/>
      <c r="K156" s="3"/>
    </row>
    <row r="157" spans="1:11" s="4" customFormat="1" ht="32.25" customHeight="1">
      <c r="A157" s="27"/>
      <c r="B157" s="27"/>
      <c r="C157" s="27" t="s">
        <v>290</v>
      </c>
      <c r="D157" s="19" t="s">
        <v>169</v>
      </c>
      <c r="E157" s="41">
        <v>10</v>
      </c>
      <c r="F157" s="43"/>
      <c r="G157" s="3"/>
      <c r="H157" s="3"/>
      <c r="I157" s="3"/>
      <c r="J157" s="3"/>
      <c r="K157" s="3"/>
    </row>
    <row r="158" spans="1:11" s="4" customFormat="1" ht="32.25" customHeight="1">
      <c r="A158" s="27"/>
      <c r="B158" s="27" t="s">
        <v>47</v>
      </c>
      <c r="C158" s="19" t="s">
        <v>291</v>
      </c>
      <c r="D158" s="19" t="s">
        <v>164</v>
      </c>
      <c r="E158" s="41">
        <v>10</v>
      </c>
      <c r="F158" s="43"/>
      <c r="G158" s="3"/>
      <c r="H158" s="3"/>
      <c r="I158" s="3"/>
      <c r="J158" s="3"/>
      <c r="K158" s="3"/>
    </row>
    <row r="159" spans="1:11" s="4" customFormat="1" ht="32.25" customHeight="1">
      <c r="A159" s="27"/>
      <c r="B159" s="27"/>
      <c r="C159" s="19" t="s">
        <v>292</v>
      </c>
      <c r="D159" s="19" t="s">
        <v>169</v>
      </c>
      <c r="E159" s="41">
        <v>10</v>
      </c>
      <c r="F159" s="43"/>
      <c r="G159" s="3"/>
      <c r="H159" s="3"/>
      <c r="I159" s="3"/>
      <c r="J159" s="3"/>
      <c r="K159" s="3"/>
    </row>
    <row r="160" spans="1:11" s="4" customFormat="1" ht="32.25" customHeight="1">
      <c r="A160" s="27"/>
      <c r="B160" s="27"/>
      <c r="C160" s="19" t="s">
        <v>293</v>
      </c>
      <c r="D160" s="19" t="s">
        <v>169</v>
      </c>
      <c r="E160" s="41">
        <v>10</v>
      </c>
      <c r="F160" s="43"/>
      <c r="G160" s="3"/>
      <c r="H160" s="3"/>
      <c r="I160" s="3"/>
      <c r="J160" s="3"/>
      <c r="K160" s="3"/>
    </row>
    <row r="161" spans="1:11" s="4" customFormat="1" ht="32.25" customHeight="1">
      <c r="A161" s="27"/>
      <c r="B161" s="27"/>
      <c r="C161" s="19" t="s">
        <v>294</v>
      </c>
      <c r="D161" s="19" t="s">
        <v>174</v>
      </c>
      <c r="E161" s="41">
        <v>10</v>
      </c>
      <c r="F161" s="43"/>
      <c r="G161" s="3"/>
      <c r="H161" s="3"/>
      <c r="I161" s="3"/>
      <c r="J161" s="3"/>
      <c r="K161" s="3"/>
    </row>
    <row r="162" spans="1:11" s="4" customFormat="1" ht="32.25" customHeight="1">
      <c r="A162" s="27" t="s">
        <v>42</v>
      </c>
      <c r="B162" s="27" t="s">
        <v>48</v>
      </c>
      <c r="C162" s="19" t="s">
        <v>295</v>
      </c>
      <c r="D162" s="19" t="s">
        <v>180</v>
      </c>
      <c r="E162" s="41">
        <v>10</v>
      </c>
      <c r="F162" s="43"/>
      <c r="G162" s="3"/>
      <c r="H162" s="3"/>
      <c r="I162" s="3"/>
      <c r="J162" s="3"/>
      <c r="K162" s="3"/>
    </row>
    <row r="163" spans="1:11" s="4" customFormat="1" ht="32.25" customHeight="1">
      <c r="A163" s="27"/>
      <c r="B163" s="27"/>
      <c r="C163" s="19" t="s">
        <v>296</v>
      </c>
      <c r="D163" s="19" t="s">
        <v>169</v>
      </c>
      <c r="E163" s="41">
        <v>10</v>
      </c>
      <c r="F163" s="43"/>
      <c r="G163" s="3"/>
      <c r="H163" s="3"/>
      <c r="I163" s="3"/>
      <c r="J163" s="3"/>
      <c r="K163" s="3"/>
    </row>
    <row r="164" spans="1:11" s="4" customFormat="1" ht="32.25" customHeight="1">
      <c r="A164" s="27"/>
      <c r="B164" s="27"/>
      <c r="C164" s="19" t="s">
        <v>297</v>
      </c>
      <c r="D164" s="19" t="s">
        <v>169</v>
      </c>
      <c r="E164" s="41">
        <v>10</v>
      </c>
      <c r="F164" s="43"/>
      <c r="G164" s="3"/>
      <c r="H164" s="3"/>
      <c r="I164" s="3"/>
      <c r="J164" s="3"/>
      <c r="K164" s="3"/>
    </row>
    <row r="165" spans="1:11" s="4" customFormat="1" ht="32.25" customHeight="1">
      <c r="A165" s="27"/>
      <c r="B165" s="27"/>
      <c r="C165" s="19" t="s">
        <v>298</v>
      </c>
      <c r="D165" s="19" t="s">
        <v>169</v>
      </c>
      <c r="E165" s="41">
        <v>10</v>
      </c>
      <c r="F165" s="43"/>
      <c r="G165" s="3"/>
      <c r="H165" s="3"/>
      <c r="I165" s="3"/>
      <c r="J165" s="3"/>
      <c r="K165" s="3"/>
    </row>
    <row r="166" spans="1:11" s="4" customFormat="1" ht="32.25" customHeight="1">
      <c r="A166" s="27"/>
      <c r="B166" s="27"/>
      <c r="C166" s="19" t="s">
        <v>299</v>
      </c>
      <c r="D166" s="19" t="s">
        <v>174</v>
      </c>
      <c r="E166" s="41">
        <v>10</v>
      </c>
      <c r="F166" s="43"/>
      <c r="G166" s="3"/>
      <c r="H166" s="3"/>
      <c r="I166" s="3"/>
      <c r="J166" s="3"/>
      <c r="K166" s="3"/>
    </row>
    <row r="167" spans="1:11" s="4" customFormat="1" ht="32.25" customHeight="1">
      <c r="A167" s="27"/>
      <c r="B167" s="27" t="s">
        <v>49</v>
      </c>
      <c r="C167" s="27" t="s">
        <v>300</v>
      </c>
      <c r="D167" s="19" t="s">
        <v>164</v>
      </c>
      <c r="E167" s="41">
        <f>10+10</f>
        <v>20</v>
      </c>
      <c r="F167" s="43"/>
      <c r="G167" s="3"/>
      <c r="H167" s="3"/>
      <c r="I167" s="3"/>
      <c r="J167" s="3"/>
      <c r="K167" s="3"/>
    </row>
    <row r="168" spans="1:11" s="4" customFormat="1" ht="32.25" customHeight="1">
      <c r="A168" s="27"/>
      <c r="B168" s="27"/>
      <c r="C168" s="27" t="s">
        <v>300</v>
      </c>
      <c r="D168" s="19" t="s">
        <v>177</v>
      </c>
      <c r="E168" s="41">
        <v>10</v>
      </c>
      <c r="F168" s="43"/>
      <c r="G168" s="3"/>
      <c r="H168" s="3"/>
      <c r="I168" s="3"/>
      <c r="J168" s="3"/>
      <c r="K168" s="3"/>
    </row>
    <row r="169" spans="1:11" s="4" customFormat="1" ht="32.25" customHeight="1">
      <c r="A169" s="27"/>
      <c r="B169" s="27"/>
      <c r="C169" s="27" t="s">
        <v>301</v>
      </c>
      <c r="D169" s="19" t="s">
        <v>169</v>
      </c>
      <c r="E169" s="41">
        <v>10</v>
      </c>
      <c r="F169" s="43"/>
      <c r="G169" s="3"/>
      <c r="H169" s="3"/>
      <c r="I169" s="3"/>
      <c r="J169" s="3"/>
      <c r="K169" s="3"/>
    </row>
    <row r="170" spans="1:11" s="4" customFormat="1" ht="32.25" customHeight="1">
      <c r="A170" s="27"/>
      <c r="B170" s="27"/>
      <c r="C170" s="27" t="s">
        <v>302</v>
      </c>
      <c r="D170" s="19" t="s">
        <v>169</v>
      </c>
      <c r="E170" s="41">
        <v>10</v>
      </c>
      <c r="F170" s="43"/>
      <c r="G170" s="3"/>
      <c r="H170" s="3"/>
      <c r="I170" s="3"/>
      <c r="J170" s="3"/>
      <c r="K170" s="3"/>
    </row>
    <row r="171" spans="1:11" s="4" customFormat="1" ht="32.25" customHeight="1">
      <c r="A171" s="27"/>
      <c r="B171" s="27"/>
      <c r="C171" s="27" t="s">
        <v>303</v>
      </c>
      <c r="D171" s="19" t="s">
        <v>169</v>
      </c>
      <c r="E171" s="41">
        <v>10</v>
      </c>
      <c r="F171" s="43"/>
      <c r="G171" s="3"/>
      <c r="H171" s="3"/>
      <c r="I171" s="3"/>
      <c r="J171" s="3"/>
      <c r="K171" s="3"/>
    </row>
    <row r="172" spans="1:11" s="4" customFormat="1" ht="32.25" customHeight="1">
      <c r="A172" s="27"/>
      <c r="B172" s="27" t="s">
        <v>50</v>
      </c>
      <c r="C172" s="27" t="s">
        <v>304</v>
      </c>
      <c r="D172" s="19" t="s">
        <v>164</v>
      </c>
      <c r="E172" s="41">
        <v>10</v>
      </c>
      <c r="F172" s="43"/>
      <c r="G172" s="3"/>
      <c r="H172" s="3"/>
      <c r="I172" s="3"/>
      <c r="J172" s="3"/>
      <c r="K172" s="3"/>
    </row>
    <row r="173" spans="1:11" s="4" customFormat="1" ht="32.25" customHeight="1">
      <c r="A173" s="27"/>
      <c r="B173" s="27"/>
      <c r="C173" s="27" t="s">
        <v>304</v>
      </c>
      <c r="D173" s="19" t="s">
        <v>177</v>
      </c>
      <c r="E173" s="41">
        <v>10</v>
      </c>
      <c r="F173" s="43"/>
      <c r="G173" s="3"/>
      <c r="H173" s="3"/>
      <c r="I173" s="3"/>
      <c r="J173" s="3"/>
      <c r="K173" s="3"/>
    </row>
    <row r="174" spans="1:11" s="4" customFormat="1" ht="32.25" customHeight="1">
      <c r="A174" s="27"/>
      <c r="B174" s="27"/>
      <c r="C174" s="27" t="s">
        <v>305</v>
      </c>
      <c r="D174" s="19" t="s">
        <v>169</v>
      </c>
      <c r="E174" s="41">
        <v>10</v>
      </c>
      <c r="F174" s="43"/>
      <c r="G174" s="3"/>
      <c r="H174" s="3"/>
      <c r="I174" s="3"/>
      <c r="J174" s="3"/>
      <c r="K174" s="3"/>
    </row>
    <row r="175" spans="1:11" s="4" customFormat="1" ht="32.25" customHeight="1">
      <c r="A175" s="27"/>
      <c r="B175" s="27"/>
      <c r="C175" s="27" t="s">
        <v>306</v>
      </c>
      <c r="D175" s="19" t="s">
        <v>169</v>
      </c>
      <c r="E175" s="41">
        <v>10</v>
      </c>
      <c r="F175" s="43"/>
      <c r="G175" s="3"/>
      <c r="H175" s="3"/>
      <c r="I175" s="3"/>
      <c r="J175" s="3"/>
      <c r="K175" s="3"/>
    </row>
    <row r="176" spans="1:11" s="4" customFormat="1" ht="32.25" customHeight="1">
      <c r="A176" s="27"/>
      <c r="B176" s="27"/>
      <c r="C176" s="27" t="s">
        <v>307</v>
      </c>
      <c r="D176" s="19" t="s">
        <v>174</v>
      </c>
      <c r="E176" s="41">
        <v>10</v>
      </c>
      <c r="F176" s="43"/>
      <c r="G176" s="3"/>
      <c r="H176" s="3"/>
      <c r="I176" s="3"/>
      <c r="J176" s="3"/>
      <c r="K176" s="3"/>
    </row>
    <row r="177" spans="1:11" s="4" customFormat="1" ht="32.25" customHeight="1">
      <c r="A177" s="27"/>
      <c r="B177" s="19" t="s">
        <v>51</v>
      </c>
      <c r="C177" s="19" t="s">
        <v>308</v>
      </c>
      <c r="D177" s="19" t="s">
        <v>164</v>
      </c>
      <c r="E177" s="41">
        <v>10</v>
      </c>
      <c r="F177" s="43"/>
      <c r="G177" s="3"/>
      <c r="H177" s="3"/>
      <c r="I177" s="3"/>
      <c r="J177" s="3"/>
      <c r="K177" s="3"/>
    </row>
    <row r="178" spans="1:11" s="4" customFormat="1" ht="32.25" customHeight="1">
      <c r="A178" s="27"/>
      <c r="B178" s="19"/>
      <c r="C178" s="19" t="s">
        <v>309</v>
      </c>
      <c r="D178" s="19" t="s">
        <v>180</v>
      </c>
      <c r="E178" s="41">
        <v>10</v>
      </c>
      <c r="F178" s="43"/>
      <c r="G178" s="3"/>
      <c r="H178" s="3"/>
      <c r="I178" s="3"/>
      <c r="J178" s="3"/>
      <c r="K178" s="3"/>
    </row>
    <row r="179" spans="1:11" s="4" customFormat="1" ht="32.25" customHeight="1">
      <c r="A179" s="27"/>
      <c r="B179" s="19"/>
      <c r="C179" s="19" t="s">
        <v>310</v>
      </c>
      <c r="D179" s="19" t="s">
        <v>169</v>
      </c>
      <c r="E179" s="41">
        <v>10</v>
      </c>
      <c r="F179" s="43"/>
      <c r="G179" s="3"/>
      <c r="H179" s="3"/>
      <c r="I179" s="3"/>
      <c r="J179" s="3"/>
      <c r="K179" s="3"/>
    </row>
    <row r="180" spans="1:11" s="4" customFormat="1" ht="32.25" customHeight="1">
      <c r="A180" s="27"/>
      <c r="B180" s="19"/>
      <c r="C180" s="19" t="s">
        <v>311</v>
      </c>
      <c r="D180" s="19" t="s">
        <v>169</v>
      </c>
      <c r="E180" s="41">
        <v>10</v>
      </c>
      <c r="F180" s="43"/>
      <c r="G180" s="3"/>
      <c r="H180" s="3"/>
      <c r="I180" s="3"/>
      <c r="J180" s="3"/>
      <c r="K180" s="3"/>
    </row>
    <row r="181" spans="1:11" s="4" customFormat="1" ht="32.25" customHeight="1">
      <c r="A181" s="27"/>
      <c r="B181" s="19"/>
      <c r="C181" s="19" t="s">
        <v>312</v>
      </c>
      <c r="D181" s="19" t="s">
        <v>169</v>
      </c>
      <c r="E181" s="41">
        <v>10</v>
      </c>
      <c r="F181" s="43"/>
      <c r="G181" s="3"/>
      <c r="H181" s="3"/>
      <c r="I181" s="3"/>
      <c r="J181" s="3"/>
      <c r="K181" s="3"/>
    </row>
    <row r="182" spans="1:11" s="4" customFormat="1" ht="32.25" customHeight="1">
      <c r="A182" s="27"/>
      <c r="B182" s="19"/>
      <c r="C182" s="19" t="s">
        <v>313</v>
      </c>
      <c r="D182" s="19" t="s">
        <v>169</v>
      </c>
      <c r="E182" s="41">
        <v>10</v>
      </c>
      <c r="F182" s="43"/>
      <c r="G182" s="3"/>
      <c r="H182" s="3"/>
      <c r="I182" s="3"/>
      <c r="J182" s="3"/>
      <c r="K182" s="3"/>
    </row>
    <row r="183" spans="1:11" s="4" customFormat="1" ht="32.25" customHeight="1">
      <c r="A183" s="27"/>
      <c r="B183" s="27" t="s">
        <v>52</v>
      </c>
      <c r="C183" s="19" t="s">
        <v>314</v>
      </c>
      <c r="D183" s="19" t="s">
        <v>164</v>
      </c>
      <c r="E183" s="41">
        <v>10</v>
      </c>
      <c r="F183" s="43"/>
      <c r="G183" s="3"/>
      <c r="H183" s="3"/>
      <c r="I183" s="3"/>
      <c r="J183" s="3"/>
      <c r="K183" s="3"/>
    </row>
    <row r="184" spans="1:11" s="4" customFormat="1" ht="32.25" customHeight="1">
      <c r="A184" s="27"/>
      <c r="B184" s="27"/>
      <c r="C184" s="27" t="s">
        <v>315</v>
      </c>
      <c r="D184" s="19" t="s">
        <v>169</v>
      </c>
      <c r="E184" s="41">
        <v>10</v>
      </c>
      <c r="F184" s="43"/>
      <c r="G184" s="3"/>
      <c r="H184" s="3"/>
      <c r="I184" s="3"/>
      <c r="J184" s="3"/>
      <c r="K184" s="3"/>
    </row>
    <row r="185" spans="1:11" s="4" customFormat="1" ht="32.25" customHeight="1">
      <c r="A185" s="27"/>
      <c r="B185" s="27"/>
      <c r="C185" s="27" t="s">
        <v>316</v>
      </c>
      <c r="D185" s="19" t="s">
        <v>169</v>
      </c>
      <c r="E185" s="41">
        <v>10</v>
      </c>
      <c r="F185" s="43"/>
      <c r="G185" s="3"/>
      <c r="H185" s="3"/>
      <c r="I185" s="3"/>
      <c r="J185" s="3"/>
      <c r="K185" s="3"/>
    </row>
    <row r="186" spans="1:11" s="4" customFormat="1" ht="32.25" customHeight="1">
      <c r="A186" s="27"/>
      <c r="B186" s="27"/>
      <c r="C186" s="27" t="s">
        <v>317</v>
      </c>
      <c r="D186" s="19" t="s">
        <v>169</v>
      </c>
      <c r="E186" s="41">
        <v>10</v>
      </c>
      <c r="F186" s="43"/>
      <c r="G186" s="3"/>
      <c r="H186" s="3"/>
      <c r="I186" s="3"/>
      <c r="J186" s="3"/>
      <c r="K186" s="3"/>
    </row>
    <row r="187" spans="1:11" s="4" customFormat="1" ht="32.25" customHeight="1">
      <c r="A187" s="27"/>
      <c r="B187" s="27"/>
      <c r="C187" s="27" t="s">
        <v>318</v>
      </c>
      <c r="D187" s="19" t="s">
        <v>174</v>
      </c>
      <c r="E187" s="41">
        <v>10</v>
      </c>
      <c r="F187" s="43"/>
      <c r="G187" s="3"/>
      <c r="H187" s="3"/>
      <c r="I187" s="3"/>
      <c r="J187" s="3"/>
      <c r="K187" s="3"/>
    </row>
    <row r="188" spans="1:11" s="4" customFormat="1" ht="32.25" customHeight="1">
      <c r="A188" s="27" t="s">
        <v>42</v>
      </c>
      <c r="B188" s="27" t="s">
        <v>53</v>
      </c>
      <c r="C188" s="27" t="s">
        <v>319</v>
      </c>
      <c r="D188" s="19" t="s">
        <v>164</v>
      </c>
      <c r="E188" s="41">
        <v>10</v>
      </c>
      <c r="F188" s="43"/>
      <c r="G188" s="3"/>
      <c r="H188" s="3"/>
      <c r="I188" s="3"/>
      <c r="J188" s="3"/>
      <c r="K188" s="3"/>
    </row>
    <row r="189" spans="1:11" s="4" customFormat="1" ht="32.25" customHeight="1">
      <c r="A189" s="27"/>
      <c r="B189" s="27"/>
      <c r="C189" s="27" t="s">
        <v>319</v>
      </c>
      <c r="D189" s="19" t="s">
        <v>177</v>
      </c>
      <c r="E189" s="41">
        <v>10</v>
      </c>
      <c r="F189" s="43"/>
      <c r="G189" s="3"/>
      <c r="H189" s="3"/>
      <c r="I189" s="3"/>
      <c r="J189" s="3"/>
      <c r="K189" s="3"/>
    </row>
    <row r="190" spans="1:11" s="4" customFormat="1" ht="32.25" customHeight="1">
      <c r="A190" s="27"/>
      <c r="B190" s="27"/>
      <c r="C190" s="27" t="s">
        <v>320</v>
      </c>
      <c r="D190" s="19" t="s">
        <v>169</v>
      </c>
      <c r="E190" s="41">
        <v>10</v>
      </c>
      <c r="F190" s="43"/>
      <c r="G190" s="3"/>
      <c r="H190" s="3"/>
      <c r="I190" s="3"/>
      <c r="J190" s="3"/>
      <c r="K190" s="3"/>
    </row>
    <row r="191" spans="1:11" s="4" customFormat="1" ht="32.25" customHeight="1">
      <c r="A191" s="27"/>
      <c r="B191" s="27"/>
      <c r="C191" s="27" t="s">
        <v>321</v>
      </c>
      <c r="D191" s="19" t="s">
        <v>169</v>
      </c>
      <c r="E191" s="41">
        <v>10</v>
      </c>
      <c r="F191" s="43"/>
      <c r="G191" s="3"/>
      <c r="H191" s="3"/>
      <c r="I191" s="3"/>
      <c r="J191" s="3"/>
      <c r="K191" s="3"/>
    </row>
    <row r="192" spans="1:11" s="4" customFormat="1" ht="32.25" customHeight="1">
      <c r="A192" s="27"/>
      <c r="B192" s="27"/>
      <c r="C192" s="27" t="s">
        <v>322</v>
      </c>
      <c r="D192" s="19" t="s">
        <v>169</v>
      </c>
      <c r="E192" s="41">
        <v>10</v>
      </c>
      <c r="F192" s="43"/>
      <c r="G192" s="3"/>
      <c r="H192" s="3"/>
      <c r="I192" s="3"/>
      <c r="J192" s="3"/>
      <c r="K192" s="3"/>
    </row>
    <row r="193" spans="1:11" s="4" customFormat="1" ht="32.25" customHeight="1">
      <c r="A193" s="27" t="s">
        <v>54</v>
      </c>
      <c r="B193" s="19" t="s">
        <v>55</v>
      </c>
      <c r="C193" s="19"/>
      <c r="D193" s="19"/>
      <c r="E193" s="44">
        <f>SUM(E194:E234)</f>
        <v>845</v>
      </c>
      <c r="F193" s="43"/>
      <c r="G193" s="3"/>
      <c r="H193" s="3"/>
      <c r="I193" s="3"/>
      <c r="J193" s="3"/>
      <c r="K193" s="3"/>
    </row>
    <row r="194" spans="1:11" s="4" customFormat="1" ht="32.25" customHeight="1">
      <c r="A194" s="27"/>
      <c r="B194" s="31" t="s">
        <v>56</v>
      </c>
      <c r="C194" s="27" t="s">
        <v>323</v>
      </c>
      <c r="D194" s="19" t="s">
        <v>201</v>
      </c>
      <c r="E194" s="41">
        <v>300</v>
      </c>
      <c r="F194" s="43"/>
      <c r="G194" s="3"/>
      <c r="H194" s="3"/>
      <c r="I194" s="3"/>
      <c r="J194" s="3"/>
      <c r="K194" s="3"/>
    </row>
    <row r="195" spans="1:11" s="4" customFormat="1" ht="32.25" customHeight="1">
      <c r="A195" s="27"/>
      <c r="B195" s="31"/>
      <c r="C195" s="27" t="s">
        <v>323</v>
      </c>
      <c r="D195" s="19" t="s">
        <v>164</v>
      </c>
      <c r="E195" s="41">
        <v>40</v>
      </c>
      <c r="F195" s="43"/>
      <c r="G195" s="3"/>
      <c r="H195" s="3"/>
      <c r="I195" s="3"/>
      <c r="J195" s="3"/>
      <c r="K195" s="3"/>
    </row>
    <row r="196" spans="1:11" s="4" customFormat="1" ht="32.25" customHeight="1">
      <c r="A196" s="27"/>
      <c r="B196" s="31"/>
      <c r="C196" s="27" t="s">
        <v>323</v>
      </c>
      <c r="D196" s="19" t="s">
        <v>177</v>
      </c>
      <c r="E196" s="41">
        <v>15</v>
      </c>
      <c r="F196" s="43"/>
      <c r="G196" s="3"/>
      <c r="H196" s="3"/>
      <c r="I196" s="3"/>
      <c r="J196" s="3"/>
      <c r="K196" s="3"/>
    </row>
    <row r="197" spans="1:11" s="4" customFormat="1" ht="32.25" customHeight="1">
      <c r="A197" s="27"/>
      <c r="B197" s="31"/>
      <c r="C197" s="27" t="s">
        <v>323</v>
      </c>
      <c r="D197" s="19" t="s">
        <v>324</v>
      </c>
      <c r="E197" s="41">
        <v>100</v>
      </c>
      <c r="F197" s="43"/>
      <c r="G197" s="3"/>
      <c r="H197" s="3"/>
      <c r="I197" s="3"/>
      <c r="J197" s="3"/>
      <c r="K197" s="3"/>
    </row>
    <row r="198" spans="1:11" s="4" customFormat="1" ht="32.25" customHeight="1">
      <c r="A198" s="27"/>
      <c r="B198" s="31"/>
      <c r="C198" s="19" t="s">
        <v>325</v>
      </c>
      <c r="D198" s="19" t="s">
        <v>180</v>
      </c>
      <c r="E198" s="41">
        <v>10</v>
      </c>
      <c r="F198" s="43"/>
      <c r="G198" s="3"/>
      <c r="H198" s="3"/>
      <c r="I198" s="3"/>
      <c r="J198" s="3"/>
      <c r="K198" s="3"/>
    </row>
    <row r="199" spans="1:11" s="4" customFormat="1" ht="32.25" customHeight="1">
      <c r="A199" s="27"/>
      <c r="B199" s="31"/>
      <c r="C199" s="19" t="s">
        <v>326</v>
      </c>
      <c r="D199" s="19" t="s">
        <v>169</v>
      </c>
      <c r="E199" s="41">
        <v>10</v>
      </c>
      <c r="F199" s="43"/>
      <c r="G199" s="3"/>
      <c r="H199" s="3"/>
      <c r="I199" s="3"/>
      <c r="J199" s="3"/>
      <c r="K199" s="3"/>
    </row>
    <row r="200" spans="1:11" s="4" customFormat="1" ht="32.25" customHeight="1">
      <c r="A200" s="27"/>
      <c r="B200" s="31"/>
      <c r="C200" s="19" t="s">
        <v>327</v>
      </c>
      <c r="D200" s="19" t="s">
        <v>164</v>
      </c>
      <c r="E200" s="41">
        <v>10</v>
      </c>
      <c r="F200" s="43"/>
      <c r="G200" s="3"/>
      <c r="H200" s="3"/>
      <c r="I200" s="3"/>
      <c r="J200" s="3"/>
      <c r="K200" s="3"/>
    </row>
    <row r="201" spans="1:11" s="4" customFormat="1" ht="32.25" customHeight="1">
      <c r="A201" s="27"/>
      <c r="B201" s="31"/>
      <c r="C201" s="110" t="s">
        <v>328</v>
      </c>
      <c r="D201" s="19" t="s">
        <v>169</v>
      </c>
      <c r="E201" s="41">
        <v>10</v>
      </c>
      <c r="F201" s="43"/>
      <c r="G201" s="3"/>
      <c r="H201" s="3"/>
      <c r="I201" s="3"/>
      <c r="J201" s="3"/>
      <c r="K201" s="3"/>
    </row>
    <row r="202" spans="1:11" s="4" customFormat="1" ht="32.25" customHeight="1">
      <c r="A202" s="27"/>
      <c r="B202" s="31"/>
      <c r="C202" s="19" t="s">
        <v>329</v>
      </c>
      <c r="D202" s="19" t="s">
        <v>177</v>
      </c>
      <c r="E202" s="41">
        <v>10</v>
      </c>
      <c r="F202" s="43"/>
      <c r="G202" s="3"/>
      <c r="H202" s="3"/>
      <c r="I202" s="3"/>
      <c r="J202" s="3"/>
      <c r="K202" s="3"/>
    </row>
    <row r="203" spans="1:11" s="4" customFormat="1" ht="32.25" customHeight="1">
      <c r="A203" s="27"/>
      <c r="B203" s="31"/>
      <c r="C203" s="19" t="s">
        <v>330</v>
      </c>
      <c r="D203" s="19" t="s">
        <v>169</v>
      </c>
      <c r="E203" s="41">
        <v>10</v>
      </c>
      <c r="F203" s="43"/>
      <c r="G203" s="3"/>
      <c r="H203" s="3"/>
      <c r="I203" s="3"/>
      <c r="J203" s="3"/>
      <c r="K203" s="3"/>
    </row>
    <row r="204" spans="1:11" s="4" customFormat="1" ht="32.25" customHeight="1">
      <c r="A204" s="27"/>
      <c r="B204" s="31"/>
      <c r="C204" s="19" t="s">
        <v>331</v>
      </c>
      <c r="D204" s="19" t="s">
        <v>169</v>
      </c>
      <c r="E204" s="41">
        <v>10</v>
      </c>
      <c r="F204" s="43"/>
      <c r="G204" s="3"/>
      <c r="H204" s="3"/>
      <c r="I204" s="3"/>
      <c r="J204" s="3"/>
      <c r="K204" s="3"/>
    </row>
    <row r="205" spans="1:11" s="4" customFormat="1" ht="32.25" customHeight="1">
      <c r="A205" s="27"/>
      <c r="B205" s="31"/>
      <c r="C205" s="19" t="s">
        <v>332</v>
      </c>
      <c r="D205" s="19" t="s">
        <v>169</v>
      </c>
      <c r="E205" s="41">
        <v>10</v>
      </c>
      <c r="F205" s="43"/>
      <c r="G205" s="3"/>
      <c r="H205" s="3"/>
      <c r="I205" s="3"/>
      <c r="J205" s="3"/>
      <c r="K205" s="3"/>
    </row>
    <row r="206" spans="1:11" s="4" customFormat="1" ht="32.25" customHeight="1">
      <c r="A206" s="27"/>
      <c r="B206" s="31"/>
      <c r="C206" s="19" t="s">
        <v>333</v>
      </c>
      <c r="D206" s="19" t="s">
        <v>164</v>
      </c>
      <c r="E206" s="41">
        <v>10</v>
      </c>
      <c r="F206" s="43"/>
      <c r="G206" s="3"/>
      <c r="H206" s="3"/>
      <c r="I206" s="3"/>
      <c r="J206" s="3"/>
      <c r="K206" s="3"/>
    </row>
    <row r="207" spans="1:11" s="4" customFormat="1" ht="32.25" customHeight="1">
      <c r="A207" s="27"/>
      <c r="B207" s="31"/>
      <c r="C207" s="110" t="s">
        <v>334</v>
      </c>
      <c r="D207" s="19" t="s">
        <v>169</v>
      </c>
      <c r="E207" s="41">
        <v>10</v>
      </c>
      <c r="F207" s="43"/>
      <c r="G207" s="3"/>
      <c r="H207" s="3"/>
      <c r="I207" s="3"/>
      <c r="J207" s="3"/>
      <c r="K207" s="3"/>
    </row>
    <row r="208" spans="1:11" s="4" customFormat="1" ht="32.25" customHeight="1">
      <c r="A208" s="27"/>
      <c r="B208" s="31"/>
      <c r="C208" s="19" t="s">
        <v>335</v>
      </c>
      <c r="D208" s="19" t="s">
        <v>180</v>
      </c>
      <c r="E208" s="41">
        <v>10</v>
      </c>
      <c r="F208" s="43"/>
      <c r="G208" s="3"/>
      <c r="H208" s="3"/>
      <c r="I208" s="3"/>
      <c r="J208" s="3"/>
      <c r="K208" s="3"/>
    </row>
    <row r="209" spans="1:11" s="4" customFormat="1" ht="32.25" customHeight="1">
      <c r="A209" s="27"/>
      <c r="B209" s="31"/>
      <c r="C209" s="19" t="s">
        <v>335</v>
      </c>
      <c r="D209" s="19" t="s">
        <v>169</v>
      </c>
      <c r="E209" s="41">
        <v>10</v>
      </c>
      <c r="F209" s="43"/>
      <c r="G209" s="3"/>
      <c r="H209" s="3"/>
      <c r="I209" s="3"/>
      <c r="J209" s="3"/>
      <c r="K209" s="3"/>
    </row>
    <row r="210" spans="1:11" s="4" customFormat="1" ht="32.25" customHeight="1">
      <c r="A210" s="27"/>
      <c r="B210" s="31"/>
      <c r="C210" s="19" t="s">
        <v>336</v>
      </c>
      <c r="D210" s="19" t="s">
        <v>174</v>
      </c>
      <c r="E210" s="41">
        <v>10</v>
      </c>
      <c r="F210" s="43"/>
      <c r="G210" s="3"/>
      <c r="H210" s="3"/>
      <c r="I210" s="3"/>
      <c r="J210" s="3"/>
      <c r="K210" s="3"/>
    </row>
    <row r="211" spans="1:11" s="4" customFormat="1" ht="32.25" customHeight="1">
      <c r="A211" s="27"/>
      <c r="B211" s="33" t="s">
        <v>57</v>
      </c>
      <c r="C211" s="19" t="s">
        <v>337</v>
      </c>
      <c r="D211" s="19" t="s">
        <v>177</v>
      </c>
      <c r="E211" s="41">
        <v>10</v>
      </c>
      <c r="F211" s="43"/>
      <c r="G211" s="3"/>
      <c r="H211" s="3"/>
      <c r="I211" s="3"/>
      <c r="J211" s="3"/>
      <c r="K211" s="3"/>
    </row>
    <row r="212" spans="1:11" s="4" customFormat="1" ht="32.25" customHeight="1">
      <c r="A212" s="27"/>
      <c r="B212" s="33"/>
      <c r="C212" s="19" t="s">
        <v>338</v>
      </c>
      <c r="D212" s="19" t="s">
        <v>169</v>
      </c>
      <c r="E212" s="41">
        <v>10</v>
      </c>
      <c r="F212" s="43"/>
      <c r="G212" s="3"/>
      <c r="H212" s="3"/>
      <c r="I212" s="3"/>
      <c r="J212" s="3"/>
      <c r="K212" s="3"/>
    </row>
    <row r="213" spans="1:11" s="4" customFormat="1" ht="32.25" customHeight="1">
      <c r="A213" s="27"/>
      <c r="B213" s="33"/>
      <c r="C213" s="19" t="s">
        <v>339</v>
      </c>
      <c r="D213" s="19" t="s">
        <v>169</v>
      </c>
      <c r="E213" s="41">
        <v>10</v>
      </c>
      <c r="F213" s="43"/>
      <c r="G213" s="3"/>
      <c r="H213" s="3"/>
      <c r="I213" s="3"/>
      <c r="J213" s="3"/>
      <c r="K213" s="3"/>
    </row>
    <row r="214" spans="1:11" s="4" customFormat="1" ht="32.25" customHeight="1">
      <c r="A214" s="27"/>
      <c r="B214" s="33"/>
      <c r="C214" s="19" t="s">
        <v>340</v>
      </c>
      <c r="D214" s="19" t="s">
        <v>169</v>
      </c>
      <c r="E214" s="41">
        <v>10</v>
      </c>
      <c r="F214" s="43"/>
      <c r="G214" s="3"/>
      <c r="H214" s="3"/>
      <c r="I214" s="3"/>
      <c r="J214" s="3"/>
      <c r="K214" s="3"/>
    </row>
    <row r="215" spans="1:11" s="4" customFormat="1" ht="32.25" customHeight="1">
      <c r="A215" s="27" t="s">
        <v>54</v>
      </c>
      <c r="B215" s="33" t="s">
        <v>58</v>
      </c>
      <c r="C215" s="19" t="s">
        <v>341</v>
      </c>
      <c r="D215" s="19" t="s">
        <v>164</v>
      </c>
      <c r="E215" s="41">
        <v>10</v>
      </c>
      <c r="F215" s="43"/>
      <c r="G215" s="3"/>
      <c r="H215" s="3"/>
      <c r="I215" s="3"/>
      <c r="J215" s="3"/>
      <c r="K215" s="3"/>
    </row>
    <row r="216" spans="1:11" s="4" customFormat="1" ht="32.25" customHeight="1">
      <c r="A216" s="27"/>
      <c r="B216" s="33"/>
      <c r="C216" s="19" t="s">
        <v>342</v>
      </c>
      <c r="D216" s="19" t="s">
        <v>169</v>
      </c>
      <c r="E216" s="41">
        <v>10</v>
      </c>
      <c r="F216" s="43"/>
      <c r="G216" s="3"/>
      <c r="H216" s="3"/>
      <c r="I216" s="3"/>
      <c r="J216" s="3"/>
      <c r="K216" s="3"/>
    </row>
    <row r="217" spans="1:11" s="4" customFormat="1" ht="32.25" customHeight="1">
      <c r="A217" s="27"/>
      <c r="B217" s="33"/>
      <c r="C217" s="19" t="s">
        <v>343</v>
      </c>
      <c r="D217" s="19" t="s">
        <v>169</v>
      </c>
      <c r="E217" s="41">
        <v>10</v>
      </c>
      <c r="F217" s="43"/>
      <c r="G217" s="3"/>
      <c r="H217" s="3"/>
      <c r="I217" s="3"/>
      <c r="J217" s="3"/>
      <c r="K217" s="3"/>
    </row>
    <row r="218" spans="1:11" s="4" customFormat="1" ht="32.25" customHeight="1">
      <c r="A218" s="27"/>
      <c r="B218" s="33"/>
      <c r="C218" s="19" t="s">
        <v>344</v>
      </c>
      <c r="D218" s="19" t="s">
        <v>169</v>
      </c>
      <c r="E218" s="41">
        <v>10</v>
      </c>
      <c r="F218" s="43"/>
      <c r="G218" s="3"/>
      <c r="H218" s="3"/>
      <c r="I218" s="3"/>
      <c r="J218" s="3"/>
      <c r="K218" s="3"/>
    </row>
    <row r="219" spans="1:11" s="4" customFormat="1" ht="32.25" customHeight="1">
      <c r="A219" s="27"/>
      <c r="B219" s="33" t="s">
        <v>59</v>
      </c>
      <c r="C219" s="19" t="s">
        <v>345</v>
      </c>
      <c r="D219" s="19" t="s">
        <v>180</v>
      </c>
      <c r="E219" s="41">
        <v>10</v>
      </c>
      <c r="F219" s="43"/>
      <c r="G219" s="3"/>
      <c r="H219" s="3"/>
      <c r="I219" s="3"/>
      <c r="J219" s="3"/>
      <c r="K219" s="3"/>
    </row>
    <row r="220" spans="1:11" s="4" customFormat="1" ht="32.25" customHeight="1">
      <c r="A220" s="27"/>
      <c r="B220" s="33"/>
      <c r="C220" s="27" t="s">
        <v>346</v>
      </c>
      <c r="D220" s="19" t="s">
        <v>164</v>
      </c>
      <c r="E220" s="41">
        <f>10+10</f>
        <v>20</v>
      </c>
      <c r="F220" s="43"/>
      <c r="G220" s="3"/>
      <c r="H220" s="3"/>
      <c r="I220" s="3"/>
      <c r="J220" s="3"/>
      <c r="K220" s="3"/>
    </row>
    <row r="221" spans="1:11" s="4" customFormat="1" ht="32.25" customHeight="1">
      <c r="A221" s="27"/>
      <c r="B221" s="33"/>
      <c r="C221" s="27" t="s">
        <v>346</v>
      </c>
      <c r="D221" s="19" t="s">
        <v>177</v>
      </c>
      <c r="E221" s="41">
        <v>10</v>
      </c>
      <c r="F221" s="43"/>
      <c r="G221" s="3"/>
      <c r="H221" s="3"/>
      <c r="I221" s="3"/>
      <c r="J221" s="3"/>
      <c r="K221" s="3"/>
    </row>
    <row r="222" spans="1:11" s="4" customFormat="1" ht="32.25" customHeight="1">
      <c r="A222" s="27"/>
      <c r="B222" s="33"/>
      <c r="C222" s="27" t="s">
        <v>347</v>
      </c>
      <c r="D222" s="19" t="s">
        <v>169</v>
      </c>
      <c r="E222" s="41">
        <v>10</v>
      </c>
      <c r="F222" s="43"/>
      <c r="G222" s="3"/>
      <c r="H222" s="3"/>
      <c r="I222" s="3"/>
      <c r="J222" s="3"/>
      <c r="K222" s="3"/>
    </row>
    <row r="223" spans="1:11" s="4" customFormat="1" ht="32.25" customHeight="1">
      <c r="A223" s="27"/>
      <c r="B223" s="33"/>
      <c r="C223" s="27" t="s">
        <v>348</v>
      </c>
      <c r="D223" s="19" t="s">
        <v>169</v>
      </c>
      <c r="E223" s="41">
        <v>10</v>
      </c>
      <c r="F223" s="43"/>
      <c r="G223" s="3"/>
      <c r="H223" s="3"/>
      <c r="I223" s="3"/>
      <c r="J223" s="3"/>
      <c r="K223" s="3"/>
    </row>
    <row r="224" spans="1:11" s="4" customFormat="1" ht="32.25" customHeight="1">
      <c r="A224" s="27"/>
      <c r="B224" s="33"/>
      <c r="C224" s="27" t="s">
        <v>349</v>
      </c>
      <c r="D224" s="19" t="s">
        <v>174</v>
      </c>
      <c r="E224" s="41">
        <v>10</v>
      </c>
      <c r="F224" s="43"/>
      <c r="G224" s="3"/>
      <c r="H224" s="3"/>
      <c r="I224" s="3"/>
      <c r="J224" s="3"/>
      <c r="K224" s="3"/>
    </row>
    <row r="225" spans="1:11" s="4" customFormat="1" ht="32.25" customHeight="1">
      <c r="A225" s="27"/>
      <c r="B225" s="33" t="s">
        <v>60</v>
      </c>
      <c r="C225" s="19" t="s">
        <v>350</v>
      </c>
      <c r="D225" s="19" t="s">
        <v>164</v>
      </c>
      <c r="E225" s="41">
        <f>10+10</f>
        <v>20</v>
      </c>
      <c r="F225" s="43"/>
      <c r="G225" s="3"/>
      <c r="H225" s="3"/>
      <c r="I225" s="3"/>
      <c r="J225" s="3"/>
      <c r="K225" s="3"/>
    </row>
    <row r="226" spans="1:11" s="4" customFormat="1" ht="32.25" customHeight="1">
      <c r="A226" s="27"/>
      <c r="B226" s="33"/>
      <c r="C226" s="19" t="s">
        <v>351</v>
      </c>
      <c r="D226" s="19" t="s">
        <v>169</v>
      </c>
      <c r="E226" s="41">
        <v>10</v>
      </c>
      <c r="F226" s="43"/>
      <c r="G226" s="3"/>
      <c r="H226" s="3"/>
      <c r="I226" s="3"/>
      <c r="J226" s="3"/>
      <c r="K226" s="3"/>
    </row>
    <row r="227" spans="1:11" s="4" customFormat="1" ht="32.25" customHeight="1">
      <c r="A227" s="27"/>
      <c r="B227" s="33"/>
      <c r="C227" s="19" t="s">
        <v>352</v>
      </c>
      <c r="D227" s="19" t="s">
        <v>169</v>
      </c>
      <c r="E227" s="41">
        <v>10</v>
      </c>
      <c r="F227" s="43"/>
      <c r="G227" s="3"/>
      <c r="H227" s="3"/>
      <c r="I227" s="3"/>
      <c r="J227" s="3"/>
      <c r="K227" s="3"/>
    </row>
    <row r="228" spans="1:11" s="4" customFormat="1" ht="32.25" customHeight="1">
      <c r="A228" s="27"/>
      <c r="B228" s="33"/>
      <c r="C228" s="19" t="s">
        <v>353</v>
      </c>
      <c r="D228" s="19" t="s">
        <v>174</v>
      </c>
      <c r="E228" s="41">
        <v>10</v>
      </c>
      <c r="F228" s="43"/>
      <c r="G228" s="3"/>
      <c r="H228" s="3"/>
      <c r="I228" s="3"/>
      <c r="J228" s="3"/>
      <c r="K228" s="3"/>
    </row>
    <row r="229" spans="1:11" s="4" customFormat="1" ht="32.25" customHeight="1">
      <c r="A229" s="27"/>
      <c r="B229" s="33" t="s">
        <v>61</v>
      </c>
      <c r="C229" s="19" t="s">
        <v>354</v>
      </c>
      <c r="D229" s="19" t="s">
        <v>180</v>
      </c>
      <c r="E229" s="41">
        <v>10</v>
      </c>
      <c r="F229" s="43"/>
      <c r="G229" s="3"/>
      <c r="H229" s="3"/>
      <c r="I229" s="3"/>
      <c r="J229" s="3"/>
      <c r="K229" s="3"/>
    </row>
    <row r="230" spans="1:11" s="4" customFormat="1" ht="32.25" customHeight="1">
      <c r="A230" s="27"/>
      <c r="B230" s="33"/>
      <c r="C230" s="19" t="s">
        <v>355</v>
      </c>
      <c r="D230" s="19" t="s">
        <v>177</v>
      </c>
      <c r="E230" s="41">
        <v>10</v>
      </c>
      <c r="F230" s="43"/>
      <c r="G230" s="3"/>
      <c r="H230" s="3"/>
      <c r="I230" s="3"/>
      <c r="J230" s="3"/>
      <c r="K230" s="3"/>
    </row>
    <row r="231" spans="1:11" s="4" customFormat="1" ht="32.25" customHeight="1">
      <c r="A231" s="27"/>
      <c r="B231" s="33"/>
      <c r="C231" s="19" t="s">
        <v>356</v>
      </c>
      <c r="D231" s="19" t="s">
        <v>169</v>
      </c>
      <c r="E231" s="41">
        <v>10</v>
      </c>
      <c r="F231" s="43"/>
      <c r="G231" s="3"/>
      <c r="H231" s="3"/>
      <c r="I231" s="3"/>
      <c r="J231" s="3"/>
      <c r="K231" s="3"/>
    </row>
    <row r="232" spans="1:11" s="4" customFormat="1" ht="32.25" customHeight="1">
      <c r="A232" s="27"/>
      <c r="B232" s="33" t="s">
        <v>62</v>
      </c>
      <c r="C232" s="19" t="s">
        <v>357</v>
      </c>
      <c r="D232" s="19" t="s">
        <v>164</v>
      </c>
      <c r="E232" s="41">
        <v>10</v>
      </c>
      <c r="F232" s="43"/>
      <c r="G232" s="3"/>
      <c r="H232" s="3"/>
      <c r="I232" s="3"/>
      <c r="J232" s="3"/>
      <c r="K232" s="3"/>
    </row>
    <row r="233" spans="1:11" s="4" customFormat="1" ht="32.25" customHeight="1">
      <c r="A233" s="27"/>
      <c r="B233" s="33"/>
      <c r="C233" s="19" t="s">
        <v>358</v>
      </c>
      <c r="D233" s="19" t="s">
        <v>169</v>
      </c>
      <c r="E233" s="41">
        <v>10</v>
      </c>
      <c r="F233" s="43"/>
      <c r="G233" s="3"/>
      <c r="H233" s="3"/>
      <c r="I233" s="3"/>
      <c r="J233" s="3"/>
      <c r="K233" s="3"/>
    </row>
    <row r="234" spans="1:11" s="4" customFormat="1" ht="32.25" customHeight="1">
      <c r="A234" s="27"/>
      <c r="B234" s="33"/>
      <c r="C234" s="19" t="s">
        <v>359</v>
      </c>
      <c r="D234" s="19" t="s">
        <v>174</v>
      </c>
      <c r="E234" s="41">
        <v>10</v>
      </c>
      <c r="F234" s="43"/>
      <c r="G234" s="3"/>
      <c r="H234" s="3"/>
      <c r="I234" s="3"/>
      <c r="J234" s="3"/>
      <c r="K234" s="3"/>
    </row>
    <row r="235" spans="1:11" s="4" customFormat="1" ht="32.25" customHeight="1">
      <c r="A235" s="27" t="s">
        <v>63</v>
      </c>
      <c r="B235" s="19" t="s">
        <v>64</v>
      </c>
      <c r="C235" s="19"/>
      <c r="D235" s="19"/>
      <c r="E235" s="41">
        <f>SUM(E236:E280)</f>
        <v>865</v>
      </c>
      <c r="F235" s="43"/>
      <c r="G235" s="3"/>
      <c r="H235" s="3"/>
      <c r="I235" s="3"/>
      <c r="J235" s="3"/>
      <c r="K235" s="3"/>
    </row>
    <row r="236" spans="1:11" s="4" customFormat="1" ht="32.25" customHeight="1">
      <c r="A236" s="27"/>
      <c r="B236" s="33" t="s">
        <v>65</v>
      </c>
      <c r="C236" s="27" t="s">
        <v>360</v>
      </c>
      <c r="D236" s="19" t="s">
        <v>201</v>
      </c>
      <c r="E236" s="41">
        <v>300</v>
      </c>
      <c r="F236" s="43"/>
      <c r="G236" s="3"/>
      <c r="H236" s="3"/>
      <c r="I236" s="3"/>
      <c r="J236" s="3"/>
      <c r="K236" s="3"/>
    </row>
    <row r="237" spans="1:11" s="4" customFormat="1" ht="32.25" customHeight="1">
      <c r="A237" s="27"/>
      <c r="B237" s="33"/>
      <c r="C237" s="27" t="s">
        <v>360</v>
      </c>
      <c r="D237" s="19" t="s">
        <v>164</v>
      </c>
      <c r="E237" s="41">
        <f>50+40+40</f>
        <v>130</v>
      </c>
      <c r="F237" s="43"/>
      <c r="G237" s="3"/>
      <c r="H237" s="3"/>
      <c r="I237" s="3"/>
      <c r="J237" s="3"/>
      <c r="K237" s="3"/>
    </row>
    <row r="238" spans="1:11" s="4" customFormat="1" ht="32.25" customHeight="1">
      <c r="A238" s="27"/>
      <c r="B238" s="33"/>
      <c r="C238" s="27" t="s">
        <v>360</v>
      </c>
      <c r="D238" s="19" t="s">
        <v>177</v>
      </c>
      <c r="E238" s="41">
        <v>15</v>
      </c>
      <c r="F238" s="43"/>
      <c r="G238" s="3"/>
      <c r="H238" s="3"/>
      <c r="I238" s="3"/>
      <c r="J238" s="3"/>
      <c r="K238" s="3"/>
    </row>
    <row r="239" spans="1:11" s="4" customFormat="1" ht="32.25" customHeight="1">
      <c r="A239" s="27"/>
      <c r="B239" s="33"/>
      <c r="C239" s="19" t="s">
        <v>361</v>
      </c>
      <c r="D239" s="19" t="s">
        <v>164</v>
      </c>
      <c r="E239" s="41">
        <v>10</v>
      </c>
      <c r="F239" s="43"/>
      <c r="G239" s="3"/>
      <c r="H239" s="3"/>
      <c r="I239" s="3"/>
      <c r="J239" s="3"/>
      <c r="K239" s="3"/>
    </row>
    <row r="240" spans="1:11" s="4" customFormat="1" ht="32.25" customHeight="1">
      <c r="A240" s="27"/>
      <c r="B240" s="33"/>
      <c r="C240" s="27" t="s">
        <v>362</v>
      </c>
      <c r="D240" s="19" t="s">
        <v>174</v>
      </c>
      <c r="E240" s="41">
        <v>10</v>
      </c>
      <c r="F240" s="43"/>
      <c r="G240" s="3"/>
      <c r="H240" s="3"/>
      <c r="I240" s="3"/>
      <c r="J240" s="3"/>
      <c r="K240" s="3"/>
    </row>
    <row r="241" spans="1:11" s="4" customFormat="1" ht="32.25" customHeight="1">
      <c r="A241" s="27"/>
      <c r="B241" s="33"/>
      <c r="C241" s="27" t="s">
        <v>363</v>
      </c>
      <c r="D241" s="19" t="s">
        <v>169</v>
      </c>
      <c r="E241" s="41">
        <v>10</v>
      </c>
      <c r="F241" s="43"/>
      <c r="G241" s="3"/>
      <c r="H241" s="3"/>
      <c r="I241" s="3"/>
      <c r="J241" s="3"/>
      <c r="K241" s="3"/>
    </row>
    <row r="242" spans="1:11" s="4" customFormat="1" ht="32.25" customHeight="1">
      <c r="A242" s="27"/>
      <c r="B242" s="33"/>
      <c r="C242" s="27" t="s">
        <v>364</v>
      </c>
      <c r="D242" s="19" t="s">
        <v>169</v>
      </c>
      <c r="E242" s="41">
        <v>10</v>
      </c>
      <c r="F242" s="43"/>
      <c r="G242" s="3"/>
      <c r="H242" s="3"/>
      <c r="I242" s="3"/>
      <c r="J242" s="3"/>
      <c r="K242" s="3"/>
    </row>
    <row r="243" spans="1:11" s="4" customFormat="1" ht="32.25" customHeight="1">
      <c r="A243" s="27" t="s">
        <v>63</v>
      </c>
      <c r="B243" s="33" t="s">
        <v>65</v>
      </c>
      <c r="C243" s="27" t="s">
        <v>365</v>
      </c>
      <c r="D243" s="19" t="s">
        <v>164</v>
      </c>
      <c r="E243" s="41">
        <v>10</v>
      </c>
      <c r="F243" s="43"/>
      <c r="G243" s="3"/>
      <c r="H243" s="3"/>
      <c r="I243" s="3"/>
      <c r="J243" s="3"/>
      <c r="K243" s="3"/>
    </row>
    <row r="244" spans="1:11" s="4" customFormat="1" ht="32.25" customHeight="1">
      <c r="A244" s="27"/>
      <c r="B244" s="33"/>
      <c r="C244" s="27" t="s">
        <v>365</v>
      </c>
      <c r="D244" s="19" t="s">
        <v>177</v>
      </c>
      <c r="E244" s="41">
        <v>10</v>
      </c>
      <c r="F244" s="43"/>
      <c r="G244" s="3"/>
      <c r="H244" s="3"/>
      <c r="I244" s="3"/>
      <c r="J244" s="3"/>
      <c r="K244" s="3"/>
    </row>
    <row r="245" spans="1:11" s="4" customFormat="1" ht="32.25" customHeight="1">
      <c r="A245" s="27"/>
      <c r="B245" s="33"/>
      <c r="C245" s="27" t="s">
        <v>366</v>
      </c>
      <c r="D245" s="19" t="s">
        <v>169</v>
      </c>
      <c r="E245" s="41">
        <v>10</v>
      </c>
      <c r="F245" s="43"/>
      <c r="G245" s="3"/>
      <c r="H245" s="3"/>
      <c r="I245" s="3"/>
      <c r="J245" s="3"/>
      <c r="K245" s="3"/>
    </row>
    <row r="246" spans="1:11" s="4" customFormat="1" ht="32.25" customHeight="1">
      <c r="A246" s="27"/>
      <c r="B246" s="33"/>
      <c r="C246" s="110" t="s">
        <v>367</v>
      </c>
      <c r="D246" s="19" t="s">
        <v>169</v>
      </c>
      <c r="E246" s="41">
        <v>10</v>
      </c>
      <c r="F246" s="43"/>
      <c r="G246" s="3"/>
      <c r="H246" s="3"/>
      <c r="I246" s="3"/>
      <c r="J246" s="3"/>
      <c r="K246" s="3"/>
    </row>
    <row r="247" spans="1:11" s="4" customFormat="1" ht="32.25" customHeight="1">
      <c r="A247" s="27"/>
      <c r="B247" s="33"/>
      <c r="C247" s="111" t="s">
        <v>368</v>
      </c>
      <c r="D247" s="19" t="s">
        <v>174</v>
      </c>
      <c r="E247" s="41">
        <v>10</v>
      </c>
      <c r="F247" s="43"/>
      <c r="G247" s="3"/>
      <c r="H247" s="3"/>
      <c r="I247" s="3"/>
      <c r="J247" s="3"/>
      <c r="K247" s="3"/>
    </row>
    <row r="248" spans="1:11" s="4" customFormat="1" ht="32.25" customHeight="1">
      <c r="A248" s="27"/>
      <c r="B248" s="33"/>
      <c r="C248" s="19" t="s">
        <v>369</v>
      </c>
      <c r="D248" s="19" t="s">
        <v>177</v>
      </c>
      <c r="E248" s="41">
        <v>10</v>
      </c>
      <c r="F248" s="43"/>
      <c r="G248" s="3"/>
      <c r="H248" s="3"/>
      <c r="I248" s="3"/>
      <c r="J248" s="3"/>
      <c r="K248" s="3"/>
    </row>
    <row r="249" spans="1:11" s="4" customFormat="1" ht="32.25" customHeight="1">
      <c r="A249" s="27"/>
      <c r="B249" s="33"/>
      <c r="C249" s="19" t="s">
        <v>370</v>
      </c>
      <c r="D249" s="19" t="s">
        <v>169</v>
      </c>
      <c r="E249" s="41">
        <v>10</v>
      </c>
      <c r="F249" s="43"/>
      <c r="G249" s="3"/>
      <c r="H249" s="3"/>
      <c r="I249" s="3"/>
      <c r="J249" s="3"/>
      <c r="K249" s="3"/>
    </row>
    <row r="250" spans="1:11" s="4" customFormat="1" ht="32.25" customHeight="1">
      <c r="A250" s="27"/>
      <c r="B250" s="33"/>
      <c r="C250" s="110" t="s">
        <v>371</v>
      </c>
      <c r="D250" s="19" t="s">
        <v>169</v>
      </c>
      <c r="E250" s="41">
        <v>10</v>
      </c>
      <c r="F250" s="43"/>
      <c r="G250" s="3"/>
      <c r="H250" s="3"/>
      <c r="I250" s="3"/>
      <c r="J250" s="3"/>
      <c r="K250" s="3"/>
    </row>
    <row r="251" spans="1:11" s="4" customFormat="1" ht="32.25" customHeight="1">
      <c r="A251" s="27"/>
      <c r="B251" s="33"/>
      <c r="C251" s="19" t="s">
        <v>372</v>
      </c>
      <c r="D251" s="19" t="s">
        <v>169</v>
      </c>
      <c r="E251" s="41">
        <v>10</v>
      </c>
      <c r="F251" s="43"/>
      <c r="G251" s="3"/>
      <c r="H251" s="3"/>
      <c r="I251" s="3"/>
      <c r="J251" s="3"/>
      <c r="K251" s="3"/>
    </row>
    <row r="252" spans="1:11" s="4" customFormat="1" ht="32.25" customHeight="1">
      <c r="A252" s="27"/>
      <c r="B252" s="33"/>
      <c r="C252" s="19" t="s">
        <v>373</v>
      </c>
      <c r="D252" s="19" t="s">
        <v>169</v>
      </c>
      <c r="E252" s="41">
        <v>10</v>
      </c>
      <c r="F252" s="43"/>
      <c r="G252" s="3"/>
      <c r="H252" s="3"/>
      <c r="I252" s="3"/>
      <c r="J252" s="3"/>
      <c r="K252" s="3"/>
    </row>
    <row r="253" spans="1:11" s="4" customFormat="1" ht="32.25" customHeight="1">
      <c r="A253" s="27"/>
      <c r="B253" s="33" t="s">
        <v>66</v>
      </c>
      <c r="C253" s="19" t="s">
        <v>374</v>
      </c>
      <c r="D253" s="19" t="s">
        <v>180</v>
      </c>
      <c r="E253" s="41">
        <v>10</v>
      </c>
      <c r="F253" s="43"/>
      <c r="G253" s="3"/>
      <c r="H253" s="3"/>
      <c r="I253" s="3"/>
      <c r="J253" s="3"/>
      <c r="K253" s="3"/>
    </row>
    <row r="254" spans="1:11" s="4" customFormat="1" ht="32.25" customHeight="1">
      <c r="A254" s="27"/>
      <c r="B254" s="33"/>
      <c r="C254" s="19" t="s">
        <v>375</v>
      </c>
      <c r="D254" s="19" t="s">
        <v>177</v>
      </c>
      <c r="E254" s="41">
        <v>10</v>
      </c>
      <c r="F254" s="43"/>
      <c r="G254" s="3"/>
      <c r="H254" s="3"/>
      <c r="I254" s="3"/>
      <c r="J254" s="3"/>
      <c r="K254" s="3"/>
    </row>
    <row r="255" spans="1:11" s="4" customFormat="1" ht="32.25" customHeight="1">
      <c r="A255" s="27"/>
      <c r="B255" s="33"/>
      <c r="C255" s="19" t="s">
        <v>376</v>
      </c>
      <c r="D255" s="19" t="s">
        <v>169</v>
      </c>
      <c r="E255" s="41">
        <v>10</v>
      </c>
      <c r="F255" s="43"/>
      <c r="G255" s="3"/>
      <c r="H255" s="3"/>
      <c r="I255" s="3"/>
      <c r="J255" s="3"/>
      <c r="K255" s="3"/>
    </row>
    <row r="256" spans="1:11" s="4" customFormat="1" ht="32.25" customHeight="1">
      <c r="A256" s="27"/>
      <c r="B256" s="33" t="s">
        <v>67</v>
      </c>
      <c r="C256" s="19" t="s">
        <v>377</v>
      </c>
      <c r="D256" s="19" t="s">
        <v>180</v>
      </c>
      <c r="E256" s="41">
        <v>10</v>
      </c>
      <c r="F256" s="43"/>
      <c r="G256" s="3"/>
      <c r="H256" s="3"/>
      <c r="I256" s="3"/>
      <c r="J256" s="3"/>
      <c r="K256" s="3"/>
    </row>
    <row r="257" spans="1:11" s="4" customFormat="1" ht="32.25" customHeight="1">
      <c r="A257" s="27"/>
      <c r="B257" s="33"/>
      <c r="C257" s="19" t="s">
        <v>378</v>
      </c>
      <c r="D257" s="19" t="s">
        <v>164</v>
      </c>
      <c r="E257" s="41">
        <v>10</v>
      </c>
      <c r="F257" s="43"/>
      <c r="G257" s="3"/>
      <c r="H257" s="3"/>
      <c r="I257" s="3"/>
      <c r="J257" s="3"/>
      <c r="K257" s="3"/>
    </row>
    <row r="258" spans="1:11" s="4" customFormat="1" ht="32.25" customHeight="1">
      <c r="A258" s="27"/>
      <c r="B258" s="33"/>
      <c r="C258" s="19" t="s">
        <v>379</v>
      </c>
      <c r="D258" s="19" t="s">
        <v>169</v>
      </c>
      <c r="E258" s="41">
        <v>10</v>
      </c>
      <c r="F258" s="43"/>
      <c r="G258" s="3"/>
      <c r="H258" s="3"/>
      <c r="I258" s="3"/>
      <c r="J258" s="3"/>
      <c r="K258" s="3"/>
    </row>
    <row r="259" spans="1:11" s="4" customFormat="1" ht="32.25" customHeight="1">
      <c r="A259" s="27"/>
      <c r="B259" s="33"/>
      <c r="C259" s="19" t="s">
        <v>380</v>
      </c>
      <c r="D259" s="19" t="s">
        <v>169</v>
      </c>
      <c r="E259" s="41">
        <v>10</v>
      </c>
      <c r="F259" s="43"/>
      <c r="G259" s="3"/>
      <c r="H259" s="3"/>
      <c r="I259" s="3"/>
      <c r="J259" s="3"/>
      <c r="K259" s="3"/>
    </row>
    <row r="260" spans="1:11" s="4" customFormat="1" ht="32.25" customHeight="1">
      <c r="A260" s="27"/>
      <c r="B260" s="33" t="s">
        <v>68</v>
      </c>
      <c r="C260" s="19" t="s">
        <v>381</v>
      </c>
      <c r="D260" s="19" t="s">
        <v>180</v>
      </c>
      <c r="E260" s="41">
        <v>10</v>
      </c>
      <c r="F260" s="43"/>
      <c r="G260" s="3"/>
      <c r="H260" s="3"/>
      <c r="I260" s="3"/>
      <c r="J260" s="3"/>
      <c r="K260" s="3"/>
    </row>
    <row r="261" spans="1:11" s="4" customFormat="1" ht="32.25" customHeight="1">
      <c r="A261" s="27"/>
      <c r="B261" s="33"/>
      <c r="C261" s="27" t="s">
        <v>382</v>
      </c>
      <c r="D261" s="19" t="s">
        <v>164</v>
      </c>
      <c r="E261" s="41">
        <v>10</v>
      </c>
      <c r="F261" s="43"/>
      <c r="G261" s="3"/>
      <c r="H261" s="3"/>
      <c r="I261" s="3"/>
      <c r="J261" s="3"/>
      <c r="K261" s="3"/>
    </row>
    <row r="262" spans="1:11" s="4" customFormat="1" ht="32.25" customHeight="1">
      <c r="A262" s="27"/>
      <c r="B262" s="33"/>
      <c r="C262" s="27" t="s">
        <v>382</v>
      </c>
      <c r="D262" s="19" t="s">
        <v>177</v>
      </c>
      <c r="E262" s="41">
        <v>10</v>
      </c>
      <c r="F262" s="43"/>
      <c r="G262" s="3"/>
      <c r="H262" s="3"/>
      <c r="I262" s="3"/>
      <c r="J262" s="3"/>
      <c r="K262" s="3"/>
    </row>
    <row r="263" spans="1:11" s="4" customFormat="1" ht="32.25" customHeight="1">
      <c r="A263" s="27"/>
      <c r="B263" s="33"/>
      <c r="C263" s="27" t="s">
        <v>383</v>
      </c>
      <c r="D263" s="19" t="s">
        <v>169</v>
      </c>
      <c r="E263" s="41">
        <v>10</v>
      </c>
      <c r="F263" s="43"/>
      <c r="G263" s="3"/>
      <c r="H263" s="3"/>
      <c r="I263" s="3"/>
      <c r="J263" s="3"/>
      <c r="K263" s="3"/>
    </row>
    <row r="264" spans="1:11" s="4" customFormat="1" ht="32.25" customHeight="1">
      <c r="A264" s="27"/>
      <c r="B264" s="33"/>
      <c r="C264" s="27" t="s">
        <v>384</v>
      </c>
      <c r="D264" s="19" t="s">
        <v>169</v>
      </c>
      <c r="E264" s="41">
        <v>10</v>
      </c>
      <c r="F264" s="43"/>
      <c r="G264" s="3"/>
      <c r="H264" s="3"/>
      <c r="I264" s="3"/>
      <c r="J264" s="3"/>
      <c r="K264" s="3"/>
    </row>
    <row r="265" spans="1:11" s="4" customFormat="1" ht="32.25" customHeight="1">
      <c r="A265" s="27"/>
      <c r="B265" s="33"/>
      <c r="C265" s="27" t="s">
        <v>385</v>
      </c>
      <c r="D265" s="19" t="s">
        <v>169</v>
      </c>
      <c r="E265" s="41">
        <v>10</v>
      </c>
      <c r="F265" s="43"/>
      <c r="G265" s="3"/>
      <c r="H265" s="3"/>
      <c r="I265" s="3"/>
      <c r="J265" s="3"/>
      <c r="K265" s="3"/>
    </row>
    <row r="266" spans="1:11" s="4" customFormat="1" ht="32.25" customHeight="1">
      <c r="A266" s="27"/>
      <c r="B266" s="33" t="s">
        <v>69</v>
      </c>
      <c r="C266" s="19" t="s">
        <v>386</v>
      </c>
      <c r="D266" s="19" t="s">
        <v>164</v>
      </c>
      <c r="E266" s="41">
        <v>10</v>
      </c>
      <c r="F266" s="43"/>
      <c r="G266" s="3"/>
      <c r="H266" s="3"/>
      <c r="I266" s="3"/>
      <c r="J266" s="3"/>
      <c r="K266" s="3"/>
    </row>
    <row r="267" spans="1:11" s="4" customFormat="1" ht="32.25" customHeight="1">
      <c r="A267" s="27"/>
      <c r="B267" s="33"/>
      <c r="C267" s="19" t="s">
        <v>387</v>
      </c>
      <c r="D267" s="19" t="s">
        <v>169</v>
      </c>
      <c r="E267" s="41">
        <v>10</v>
      </c>
      <c r="F267" s="43"/>
      <c r="G267" s="3"/>
      <c r="H267" s="3"/>
      <c r="I267" s="3"/>
      <c r="J267" s="3"/>
      <c r="K267" s="3"/>
    </row>
    <row r="268" spans="1:11" s="4" customFormat="1" ht="32.25" customHeight="1">
      <c r="A268" s="27"/>
      <c r="B268" s="33"/>
      <c r="C268" s="19" t="s">
        <v>388</v>
      </c>
      <c r="D268" s="19" t="s">
        <v>169</v>
      </c>
      <c r="E268" s="41">
        <v>10</v>
      </c>
      <c r="F268" s="43"/>
      <c r="G268" s="3"/>
      <c r="H268" s="3"/>
      <c r="I268" s="3"/>
      <c r="J268" s="3"/>
      <c r="K268" s="3"/>
    </row>
    <row r="269" spans="1:11" s="4" customFormat="1" ht="32.25" customHeight="1">
      <c r="A269" s="27"/>
      <c r="B269" s="31" t="s">
        <v>70</v>
      </c>
      <c r="C269" s="19" t="s">
        <v>389</v>
      </c>
      <c r="D269" s="19" t="s">
        <v>164</v>
      </c>
      <c r="E269" s="41">
        <v>10</v>
      </c>
      <c r="F269" s="43"/>
      <c r="G269" s="3"/>
      <c r="H269" s="3"/>
      <c r="I269" s="3"/>
      <c r="J269" s="3"/>
      <c r="K269" s="3"/>
    </row>
    <row r="270" spans="1:11" s="4" customFormat="1" ht="32.25" customHeight="1">
      <c r="A270" s="27"/>
      <c r="B270" s="31"/>
      <c r="C270" s="19" t="s">
        <v>390</v>
      </c>
      <c r="D270" s="19" t="s">
        <v>169</v>
      </c>
      <c r="E270" s="41">
        <v>10</v>
      </c>
      <c r="F270" s="43"/>
      <c r="G270" s="3"/>
      <c r="H270" s="3"/>
      <c r="I270" s="3"/>
      <c r="J270" s="3"/>
      <c r="K270" s="3"/>
    </row>
    <row r="271" spans="1:11" s="4" customFormat="1" ht="32.25" customHeight="1">
      <c r="A271" s="27" t="s">
        <v>63</v>
      </c>
      <c r="B271" s="33" t="s">
        <v>71</v>
      </c>
      <c r="C271" s="19" t="s">
        <v>391</v>
      </c>
      <c r="D271" s="19" t="s">
        <v>180</v>
      </c>
      <c r="E271" s="41">
        <v>10</v>
      </c>
      <c r="F271" s="43"/>
      <c r="G271" s="3"/>
      <c r="I271" s="3"/>
      <c r="J271" s="3"/>
      <c r="K271" s="3"/>
    </row>
    <row r="272" spans="1:11" s="4" customFormat="1" ht="32.25" customHeight="1">
      <c r="A272" s="27"/>
      <c r="B272" s="33"/>
      <c r="C272" s="19" t="s">
        <v>392</v>
      </c>
      <c r="D272" s="19" t="s">
        <v>164</v>
      </c>
      <c r="E272" s="41">
        <v>10</v>
      </c>
      <c r="F272" s="43"/>
      <c r="G272" s="3"/>
      <c r="H272" s="3"/>
      <c r="I272" s="3"/>
      <c r="J272" s="3"/>
      <c r="K272" s="3"/>
    </row>
    <row r="273" spans="1:11" s="4" customFormat="1" ht="32.25" customHeight="1">
      <c r="A273" s="27"/>
      <c r="B273" s="33"/>
      <c r="C273" s="19" t="s">
        <v>393</v>
      </c>
      <c r="D273" s="19" t="s">
        <v>169</v>
      </c>
      <c r="E273" s="41">
        <v>10</v>
      </c>
      <c r="F273" s="43"/>
      <c r="G273" s="3"/>
      <c r="H273" s="3"/>
      <c r="I273" s="3"/>
      <c r="J273" s="3"/>
      <c r="K273" s="3"/>
    </row>
    <row r="274" spans="1:11" s="4" customFormat="1" ht="32.25" customHeight="1">
      <c r="A274" s="27"/>
      <c r="B274" s="33"/>
      <c r="C274" s="19" t="s">
        <v>394</v>
      </c>
      <c r="D274" s="19" t="s">
        <v>169</v>
      </c>
      <c r="E274" s="41">
        <v>10</v>
      </c>
      <c r="F274" s="43"/>
      <c r="G274" s="3"/>
      <c r="H274" s="3"/>
      <c r="I274" s="3"/>
      <c r="J274" s="3"/>
      <c r="K274" s="3"/>
    </row>
    <row r="275" spans="1:11" s="4" customFormat="1" ht="32.25" customHeight="1">
      <c r="A275" s="27"/>
      <c r="B275" s="33"/>
      <c r="C275" s="19" t="s">
        <v>395</v>
      </c>
      <c r="D275" s="19" t="s">
        <v>169</v>
      </c>
      <c r="E275" s="41">
        <v>10</v>
      </c>
      <c r="F275" s="43"/>
      <c r="G275" s="3"/>
      <c r="H275" s="3"/>
      <c r="I275" s="3"/>
      <c r="J275" s="3"/>
      <c r="K275" s="3"/>
    </row>
    <row r="276" spans="1:11" s="4" customFormat="1" ht="32.25" customHeight="1">
      <c r="A276" s="27"/>
      <c r="B276" s="33"/>
      <c r="C276" s="19" t="s">
        <v>396</v>
      </c>
      <c r="D276" s="19" t="s">
        <v>174</v>
      </c>
      <c r="E276" s="41">
        <v>10</v>
      </c>
      <c r="F276" s="43"/>
      <c r="G276" s="3"/>
      <c r="H276" s="3"/>
      <c r="I276" s="3"/>
      <c r="J276" s="3"/>
      <c r="K276" s="3"/>
    </row>
    <row r="277" spans="1:11" s="4" customFormat="1" ht="32.25" customHeight="1">
      <c r="A277" s="27"/>
      <c r="B277" s="33" t="s">
        <v>72</v>
      </c>
      <c r="C277" s="19" t="s">
        <v>397</v>
      </c>
      <c r="D277" s="19" t="s">
        <v>177</v>
      </c>
      <c r="E277" s="41">
        <v>10</v>
      </c>
      <c r="F277" s="43"/>
      <c r="G277" s="3"/>
      <c r="H277" s="3"/>
      <c r="I277" s="3"/>
      <c r="J277" s="3"/>
      <c r="K277" s="3"/>
    </row>
    <row r="278" spans="1:11" s="4" customFormat="1" ht="32.25" customHeight="1">
      <c r="A278" s="27"/>
      <c r="B278" s="33"/>
      <c r="C278" s="19" t="s">
        <v>398</v>
      </c>
      <c r="D278" s="19" t="s">
        <v>169</v>
      </c>
      <c r="E278" s="41">
        <v>10</v>
      </c>
      <c r="F278" s="43"/>
      <c r="G278" s="3"/>
      <c r="H278" s="3"/>
      <c r="I278" s="3"/>
      <c r="J278" s="3"/>
      <c r="K278" s="3"/>
    </row>
    <row r="279" spans="1:11" s="4" customFormat="1" ht="32.25" customHeight="1">
      <c r="A279" s="27"/>
      <c r="B279" s="33"/>
      <c r="C279" s="19" t="s">
        <v>399</v>
      </c>
      <c r="D279" s="19" t="s">
        <v>169</v>
      </c>
      <c r="E279" s="41">
        <v>10</v>
      </c>
      <c r="F279" s="43"/>
      <c r="G279" s="3"/>
      <c r="H279" s="3"/>
      <c r="I279" s="3"/>
      <c r="J279" s="3"/>
      <c r="K279" s="3"/>
    </row>
    <row r="280" spans="1:11" s="4" customFormat="1" ht="32.25" customHeight="1">
      <c r="A280" s="27"/>
      <c r="B280" s="33"/>
      <c r="C280" s="19" t="s">
        <v>400</v>
      </c>
      <c r="D280" s="19" t="s">
        <v>174</v>
      </c>
      <c r="E280" s="41">
        <v>10</v>
      </c>
      <c r="F280" s="43"/>
      <c r="G280" s="3"/>
      <c r="H280" s="3"/>
      <c r="I280" s="3"/>
      <c r="J280" s="3"/>
      <c r="K280" s="3"/>
    </row>
    <row r="281" spans="1:11" s="4" customFormat="1" ht="32.25" customHeight="1">
      <c r="A281" s="27" t="s">
        <v>73</v>
      </c>
      <c r="B281" s="19" t="s">
        <v>74</v>
      </c>
      <c r="C281" s="19"/>
      <c r="D281" s="19"/>
      <c r="E281" s="41">
        <f>SUM(E282:E306)</f>
        <v>595</v>
      </c>
      <c r="F281" s="43"/>
      <c r="G281" s="3"/>
      <c r="H281" s="3"/>
      <c r="I281" s="3"/>
      <c r="J281" s="3"/>
      <c r="K281" s="3"/>
    </row>
    <row r="282" spans="1:11" s="4" customFormat="1" ht="32.25" customHeight="1">
      <c r="A282" s="27"/>
      <c r="B282" s="31" t="s">
        <v>75</v>
      </c>
      <c r="C282" s="27" t="s">
        <v>401</v>
      </c>
      <c r="D282" s="19" t="s">
        <v>201</v>
      </c>
      <c r="E282" s="41">
        <v>300</v>
      </c>
      <c r="F282" s="43"/>
      <c r="G282" s="3"/>
      <c r="H282" s="3"/>
      <c r="I282" s="3"/>
      <c r="J282" s="3"/>
      <c r="K282" s="3"/>
    </row>
    <row r="283" spans="1:11" s="4" customFormat="1" ht="32.25" customHeight="1">
      <c r="A283" s="27"/>
      <c r="B283" s="31"/>
      <c r="C283" s="27" t="s">
        <v>401</v>
      </c>
      <c r="D283" s="19" t="s">
        <v>164</v>
      </c>
      <c r="E283" s="41">
        <v>40</v>
      </c>
      <c r="F283" s="43"/>
      <c r="G283" s="3"/>
      <c r="H283" s="3"/>
      <c r="I283" s="3"/>
      <c r="J283" s="3"/>
      <c r="K283" s="3"/>
    </row>
    <row r="284" spans="1:11" s="4" customFormat="1" ht="32.25" customHeight="1">
      <c r="A284" s="27"/>
      <c r="B284" s="31"/>
      <c r="C284" s="27" t="s">
        <v>401</v>
      </c>
      <c r="D284" s="19" t="s">
        <v>177</v>
      </c>
      <c r="E284" s="41">
        <v>15</v>
      </c>
      <c r="F284" s="43"/>
      <c r="G284" s="3"/>
      <c r="H284" s="3"/>
      <c r="I284" s="3"/>
      <c r="J284" s="3"/>
      <c r="K284" s="3"/>
    </row>
    <row r="285" spans="1:11" s="4" customFormat="1" ht="32.25" customHeight="1">
      <c r="A285" s="27"/>
      <c r="B285" s="31"/>
      <c r="C285" s="19" t="s">
        <v>402</v>
      </c>
      <c r="D285" s="19" t="s">
        <v>180</v>
      </c>
      <c r="E285" s="41">
        <v>10</v>
      </c>
      <c r="F285" s="43"/>
      <c r="G285" s="3"/>
      <c r="H285" s="3"/>
      <c r="I285" s="3"/>
      <c r="J285" s="3"/>
      <c r="K285" s="3"/>
    </row>
    <row r="286" spans="1:11" s="4" customFormat="1" ht="32.25" customHeight="1">
      <c r="A286" s="27"/>
      <c r="B286" s="31"/>
      <c r="C286" s="19" t="s">
        <v>403</v>
      </c>
      <c r="D286" s="19" t="s">
        <v>164</v>
      </c>
      <c r="E286" s="41">
        <f>10+10</f>
        <v>20</v>
      </c>
      <c r="F286" s="43"/>
      <c r="G286" s="3"/>
      <c r="H286" s="3"/>
      <c r="I286" s="3"/>
      <c r="J286" s="3"/>
      <c r="K286" s="3"/>
    </row>
    <row r="287" spans="1:11" s="4" customFormat="1" ht="32.25" customHeight="1">
      <c r="A287" s="27"/>
      <c r="B287" s="31"/>
      <c r="C287" s="27" t="s">
        <v>404</v>
      </c>
      <c r="D287" s="19" t="s">
        <v>169</v>
      </c>
      <c r="E287" s="41">
        <v>10</v>
      </c>
      <c r="F287" s="43"/>
      <c r="G287" s="3"/>
      <c r="H287" s="3"/>
      <c r="I287" s="3"/>
      <c r="J287" s="3"/>
      <c r="K287" s="3"/>
    </row>
    <row r="288" spans="1:11" s="4" customFormat="1" ht="32.25" customHeight="1">
      <c r="A288" s="27"/>
      <c r="B288" s="31"/>
      <c r="C288" s="27" t="s">
        <v>405</v>
      </c>
      <c r="D288" s="19" t="s">
        <v>169</v>
      </c>
      <c r="E288" s="41">
        <v>10</v>
      </c>
      <c r="F288" s="43"/>
      <c r="G288" s="3"/>
      <c r="H288" s="3"/>
      <c r="I288" s="3"/>
      <c r="J288" s="3"/>
      <c r="K288" s="3"/>
    </row>
    <row r="289" spans="1:11" s="4" customFormat="1" ht="32.25" customHeight="1">
      <c r="A289" s="27"/>
      <c r="B289" s="31"/>
      <c r="C289" s="27" t="s">
        <v>406</v>
      </c>
      <c r="D289" s="19" t="s">
        <v>169</v>
      </c>
      <c r="E289" s="41">
        <v>10</v>
      </c>
      <c r="F289" s="43"/>
      <c r="G289" s="3"/>
      <c r="H289" s="3"/>
      <c r="I289" s="3"/>
      <c r="J289" s="3"/>
      <c r="K289" s="3"/>
    </row>
    <row r="290" spans="1:11" s="4" customFormat="1" ht="32.25" customHeight="1">
      <c r="A290" s="27"/>
      <c r="B290" s="31"/>
      <c r="C290" s="27" t="s">
        <v>407</v>
      </c>
      <c r="D290" s="19" t="s">
        <v>164</v>
      </c>
      <c r="E290" s="41">
        <v>10</v>
      </c>
      <c r="F290" s="43"/>
      <c r="G290" s="3"/>
      <c r="H290" s="3"/>
      <c r="I290" s="3"/>
      <c r="J290" s="3"/>
      <c r="K290" s="3"/>
    </row>
    <row r="291" spans="1:11" s="4" customFormat="1" ht="32.25" customHeight="1">
      <c r="A291" s="27"/>
      <c r="B291" s="31"/>
      <c r="C291" s="27" t="s">
        <v>407</v>
      </c>
      <c r="D291" s="19" t="s">
        <v>177</v>
      </c>
      <c r="E291" s="41">
        <v>10</v>
      </c>
      <c r="F291" s="43"/>
      <c r="G291" s="3"/>
      <c r="H291" s="3"/>
      <c r="I291" s="3"/>
      <c r="J291" s="3"/>
      <c r="K291" s="3"/>
    </row>
    <row r="292" spans="1:11" s="4" customFormat="1" ht="32.25" customHeight="1">
      <c r="A292" s="27"/>
      <c r="B292" s="31"/>
      <c r="C292" s="27" t="s">
        <v>408</v>
      </c>
      <c r="D292" s="19" t="s">
        <v>174</v>
      </c>
      <c r="E292" s="41">
        <v>10</v>
      </c>
      <c r="F292" s="43"/>
      <c r="G292" s="3"/>
      <c r="H292" s="3"/>
      <c r="I292" s="3"/>
      <c r="J292" s="3"/>
      <c r="K292" s="3"/>
    </row>
    <row r="293" spans="1:11" s="4" customFormat="1" ht="32.25" customHeight="1">
      <c r="A293" s="27"/>
      <c r="B293" s="33" t="s">
        <v>76</v>
      </c>
      <c r="C293" s="19" t="s">
        <v>409</v>
      </c>
      <c r="D293" s="19" t="s">
        <v>180</v>
      </c>
      <c r="E293" s="41">
        <v>10</v>
      </c>
      <c r="F293" s="43"/>
      <c r="G293" s="3"/>
      <c r="H293" s="3"/>
      <c r="I293" s="3"/>
      <c r="J293" s="3"/>
      <c r="K293" s="3"/>
    </row>
    <row r="294" spans="1:11" s="4" customFormat="1" ht="32.25" customHeight="1">
      <c r="A294" s="27"/>
      <c r="B294" s="33"/>
      <c r="C294" s="19" t="s">
        <v>410</v>
      </c>
      <c r="D294" s="19" t="s">
        <v>164</v>
      </c>
      <c r="E294" s="41">
        <v>10</v>
      </c>
      <c r="F294" s="43"/>
      <c r="G294" s="3"/>
      <c r="H294" s="3"/>
      <c r="I294" s="3"/>
      <c r="J294" s="3"/>
      <c r="K294" s="3"/>
    </row>
    <row r="295" spans="1:11" s="4" customFormat="1" ht="32.25" customHeight="1">
      <c r="A295" s="27"/>
      <c r="B295" s="33"/>
      <c r="C295" s="19" t="s">
        <v>411</v>
      </c>
      <c r="D295" s="19" t="s">
        <v>169</v>
      </c>
      <c r="E295" s="41">
        <v>10</v>
      </c>
      <c r="F295" s="43"/>
      <c r="G295" s="3"/>
      <c r="H295" s="3"/>
      <c r="I295" s="3"/>
      <c r="J295" s="3"/>
      <c r="K295" s="3"/>
    </row>
    <row r="296" spans="1:11" s="4" customFormat="1" ht="32.25" customHeight="1">
      <c r="A296" s="27"/>
      <c r="B296" s="33"/>
      <c r="C296" s="19" t="s">
        <v>412</v>
      </c>
      <c r="D296" s="19" t="s">
        <v>169</v>
      </c>
      <c r="E296" s="41">
        <v>10</v>
      </c>
      <c r="F296" s="43"/>
      <c r="G296" s="3"/>
      <c r="H296" s="3"/>
      <c r="I296" s="3"/>
      <c r="J296" s="3"/>
      <c r="K296" s="3"/>
    </row>
    <row r="297" spans="1:11" s="4" customFormat="1" ht="32.25" customHeight="1">
      <c r="A297" s="27"/>
      <c r="B297" s="33"/>
      <c r="C297" s="19" t="s">
        <v>413</v>
      </c>
      <c r="D297" s="19" t="s">
        <v>169</v>
      </c>
      <c r="E297" s="41">
        <v>10</v>
      </c>
      <c r="F297" s="43"/>
      <c r="G297" s="3"/>
      <c r="H297" s="3"/>
      <c r="I297" s="3"/>
      <c r="J297" s="3"/>
      <c r="K297" s="3"/>
    </row>
    <row r="298" spans="1:11" s="4" customFormat="1" ht="32.25" customHeight="1">
      <c r="A298" s="27"/>
      <c r="B298" s="33"/>
      <c r="C298" s="19" t="s">
        <v>414</v>
      </c>
      <c r="D298" s="19" t="s">
        <v>169</v>
      </c>
      <c r="E298" s="41">
        <v>10</v>
      </c>
      <c r="F298" s="43"/>
      <c r="G298" s="3"/>
      <c r="H298" s="3"/>
      <c r="I298" s="3"/>
      <c r="J298" s="3"/>
      <c r="K298" s="3"/>
    </row>
    <row r="299" spans="1:11" s="4" customFormat="1" ht="32.25" customHeight="1">
      <c r="A299" s="27" t="s">
        <v>73</v>
      </c>
      <c r="B299" s="33" t="s">
        <v>77</v>
      </c>
      <c r="C299" s="19" t="s">
        <v>415</v>
      </c>
      <c r="D299" s="19" t="s">
        <v>180</v>
      </c>
      <c r="E299" s="41">
        <v>10</v>
      </c>
      <c r="F299" s="43"/>
      <c r="G299" s="3"/>
      <c r="H299" s="3"/>
      <c r="I299" s="3"/>
      <c r="J299" s="3"/>
      <c r="K299" s="3"/>
    </row>
    <row r="300" spans="1:11" s="4" customFormat="1" ht="32.25" customHeight="1">
      <c r="A300" s="27"/>
      <c r="B300" s="33"/>
      <c r="C300" s="27" t="s">
        <v>416</v>
      </c>
      <c r="D300" s="19" t="s">
        <v>164</v>
      </c>
      <c r="E300" s="41">
        <f>10+10</f>
        <v>20</v>
      </c>
      <c r="F300" s="43"/>
      <c r="G300" s="3"/>
      <c r="H300" s="3"/>
      <c r="I300" s="3"/>
      <c r="J300" s="3"/>
      <c r="K300" s="3"/>
    </row>
    <row r="301" spans="1:11" s="4" customFormat="1" ht="32.25" customHeight="1">
      <c r="A301" s="27"/>
      <c r="B301" s="33"/>
      <c r="C301" s="27" t="s">
        <v>416</v>
      </c>
      <c r="D301" s="19" t="s">
        <v>177</v>
      </c>
      <c r="E301" s="41">
        <v>10</v>
      </c>
      <c r="F301" s="43"/>
      <c r="G301" s="3"/>
      <c r="H301" s="3"/>
      <c r="I301" s="3"/>
      <c r="J301" s="3"/>
      <c r="K301" s="3"/>
    </row>
    <row r="302" spans="1:11" s="4" customFormat="1" ht="32.25" customHeight="1">
      <c r="A302" s="27"/>
      <c r="B302" s="33"/>
      <c r="C302" s="27" t="s">
        <v>417</v>
      </c>
      <c r="D302" s="19" t="s">
        <v>169</v>
      </c>
      <c r="E302" s="41">
        <v>10</v>
      </c>
      <c r="F302" s="43"/>
      <c r="G302" s="3"/>
      <c r="H302" s="3"/>
      <c r="I302" s="3"/>
      <c r="J302" s="3"/>
      <c r="K302" s="3"/>
    </row>
    <row r="303" spans="1:11" s="4" customFormat="1" ht="32.25" customHeight="1">
      <c r="A303" s="27"/>
      <c r="B303" s="33"/>
      <c r="C303" s="27" t="s">
        <v>418</v>
      </c>
      <c r="D303" s="19" t="s">
        <v>174</v>
      </c>
      <c r="E303" s="41">
        <v>10</v>
      </c>
      <c r="F303" s="43"/>
      <c r="G303" s="3"/>
      <c r="H303" s="3"/>
      <c r="I303" s="3"/>
      <c r="J303" s="3"/>
      <c r="K303" s="3"/>
    </row>
    <row r="304" spans="1:11" s="4" customFormat="1" ht="32.25" customHeight="1">
      <c r="A304" s="27"/>
      <c r="B304" s="33"/>
      <c r="C304" s="27" t="s">
        <v>419</v>
      </c>
      <c r="D304" s="19" t="s">
        <v>169</v>
      </c>
      <c r="E304" s="41">
        <v>10</v>
      </c>
      <c r="F304" s="43"/>
      <c r="G304" s="3"/>
      <c r="H304" s="3"/>
      <c r="I304" s="3"/>
      <c r="J304" s="3"/>
      <c r="K304" s="3"/>
    </row>
    <row r="305" spans="1:11" s="4" customFormat="1" ht="32.25" customHeight="1">
      <c r="A305" s="27"/>
      <c r="B305" s="33"/>
      <c r="C305" s="27" t="s">
        <v>420</v>
      </c>
      <c r="D305" s="19" t="s">
        <v>169</v>
      </c>
      <c r="E305" s="41">
        <v>10</v>
      </c>
      <c r="F305" s="43"/>
      <c r="G305" s="3"/>
      <c r="H305" s="3"/>
      <c r="I305" s="3"/>
      <c r="J305" s="3"/>
      <c r="K305" s="3"/>
    </row>
    <row r="306" spans="1:11" s="4" customFormat="1" ht="32.25" customHeight="1">
      <c r="A306" s="27"/>
      <c r="B306" s="33"/>
      <c r="C306" s="27" t="s">
        <v>421</v>
      </c>
      <c r="D306" s="19" t="s">
        <v>169</v>
      </c>
      <c r="E306" s="41">
        <v>10</v>
      </c>
      <c r="F306" s="43"/>
      <c r="G306" s="3"/>
      <c r="H306" s="3"/>
      <c r="I306" s="3"/>
      <c r="J306" s="3"/>
      <c r="K306" s="3"/>
    </row>
    <row r="307" spans="1:11" s="4" customFormat="1" ht="32.25" customHeight="1">
      <c r="A307" s="19" t="s">
        <v>78</v>
      </c>
      <c r="B307" s="19" t="s">
        <v>79</v>
      </c>
      <c r="C307" s="19"/>
      <c r="D307" s="19"/>
      <c r="E307" s="41">
        <f>SUM(E308:E330)</f>
        <v>675</v>
      </c>
      <c r="F307" s="43"/>
      <c r="G307" s="3"/>
      <c r="H307" s="3"/>
      <c r="I307" s="3"/>
      <c r="J307" s="3"/>
      <c r="K307" s="3"/>
    </row>
    <row r="308" spans="1:11" s="4" customFormat="1" ht="32.25" customHeight="1">
      <c r="A308" s="19"/>
      <c r="B308" s="19" t="s">
        <v>80</v>
      </c>
      <c r="C308" s="27" t="s">
        <v>422</v>
      </c>
      <c r="D308" s="19" t="s">
        <v>201</v>
      </c>
      <c r="E308" s="41">
        <v>300</v>
      </c>
      <c r="F308" s="43"/>
      <c r="G308" s="3"/>
      <c r="H308" s="3"/>
      <c r="I308" s="3"/>
      <c r="J308" s="3"/>
      <c r="K308" s="3"/>
    </row>
    <row r="309" spans="1:11" s="4" customFormat="1" ht="32.25" customHeight="1">
      <c r="A309" s="19"/>
      <c r="B309" s="19"/>
      <c r="C309" s="27" t="s">
        <v>422</v>
      </c>
      <c r="D309" s="19" t="s">
        <v>164</v>
      </c>
      <c r="E309" s="41">
        <f>40+50</f>
        <v>90</v>
      </c>
      <c r="F309" s="43"/>
      <c r="G309" s="3"/>
      <c r="H309" s="3"/>
      <c r="I309" s="3"/>
      <c r="J309" s="3"/>
      <c r="K309" s="3"/>
    </row>
    <row r="310" spans="1:11" s="4" customFormat="1" ht="32.25" customHeight="1">
      <c r="A310" s="19"/>
      <c r="B310" s="19"/>
      <c r="C310" s="27" t="s">
        <v>422</v>
      </c>
      <c r="D310" s="19" t="s">
        <v>177</v>
      </c>
      <c r="E310" s="41">
        <v>15</v>
      </c>
      <c r="F310" s="43"/>
      <c r="G310" s="3"/>
      <c r="H310" s="3"/>
      <c r="I310" s="3"/>
      <c r="J310" s="3"/>
      <c r="K310" s="3"/>
    </row>
    <row r="311" spans="1:11" s="4" customFormat="1" ht="32.25" customHeight="1">
      <c r="A311" s="19"/>
      <c r="B311" s="19"/>
      <c r="C311" s="27" t="s">
        <v>422</v>
      </c>
      <c r="D311" s="19" t="s">
        <v>423</v>
      </c>
      <c r="E311" s="41">
        <v>50</v>
      </c>
      <c r="F311" s="43"/>
      <c r="G311" s="3"/>
      <c r="H311" s="3"/>
      <c r="I311" s="3"/>
      <c r="J311" s="3"/>
      <c r="K311" s="3"/>
    </row>
    <row r="312" spans="1:11" s="4" customFormat="1" ht="32.25" customHeight="1">
      <c r="A312" s="19"/>
      <c r="B312" s="19"/>
      <c r="C312" s="19" t="s">
        <v>424</v>
      </c>
      <c r="D312" s="19" t="s">
        <v>164</v>
      </c>
      <c r="E312" s="41">
        <v>10</v>
      </c>
      <c r="F312" s="43"/>
      <c r="G312" s="3"/>
      <c r="H312" s="3"/>
      <c r="I312" s="3"/>
      <c r="J312" s="3"/>
      <c r="K312" s="3"/>
    </row>
    <row r="313" spans="1:11" s="4" customFormat="1" ht="32.25" customHeight="1">
      <c r="A313" s="19"/>
      <c r="B313" s="19"/>
      <c r="C313" s="27" t="s">
        <v>425</v>
      </c>
      <c r="D313" s="19" t="s">
        <v>164</v>
      </c>
      <c r="E313" s="41">
        <f>10+10</f>
        <v>20</v>
      </c>
      <c r="F313" s="43"/>
      <c r="G313" s="3"/>
      <c r="H313" s="3"/>
      <c r="I313" s="3"/>
      <c r="J313" s="3"/>
      <c r="K313" s="3"/>
    </row>
    <row r="314" spans="1:11" s="4" customFormat="1" ht="32.25" customHeight="1">
      <c r="A314" s="19"/>
      <c r="B314" s="19"/>
      <c r="C314" s="27" t="s">
        <v>425</v>
      </c>
      <c r="D314" s="19" t="s">
        <v>177</v>
      </c>
      <c r="E314" s="41">
        <v>10</v>
      </c>
      <c r="F314" s="43"/>
      <c r="G314" s="3"/>
      <c r="H314" s="3"/>
      <c r="I314" s="3"/>
      <c r="J314" s="3"/>
      <c r="K314" s="3"/>
    </row>
    <row r="315" spans="1:11" s="4" customFormat="1" ht="32.25" customHeight="1">
      <c r="A315" s="19"/>
      <c r="B315" s="19"/>
      <c r="C315" s="27" t="s">
        <v>426</v>
      </c>
      <c r="D315" s="19" t="s">
        <v>169</v>
      </c>
      <c r="E315" s="41">
        <v>10</v>
      </c>
      <c r="F315" s="43"/>
      <c r="G315" s="3"/>
      <c r="H315" s="3"/>
      <c r="I315" s="3"/>
      <c r="J315" s="3"/>
      <c r="K315" s="3"/>
    </row>
    <row r="316" spans="1:11" s="4" customFormat="1" ht="32.25" customHeight="1">
      <c r="A316" s="19"/>
      <c r="B316" s="19"/>
      <c r="C316" s="27" t="s">
        <v>427</v>
      </c>
      <c r="D316" s="19" t="s">
        <v>169</v>
      </c>
      <c r="E316" s="41">
        <v>10</v>
      </c>
      <c r="F316" s="43"/>
      <c r="G316" s="3"/>
      <c r="H316" s="3"/>
      <c r="I316" s="3"/>
      <c r="J316" s="3"/>
      <c r="K316" s="3"/>
    </row>
    <row r="317" spans="1:11" s="4" customFormat="1" ht="32.25" customHeight="1">
      <c r="A317" s="19"/>
      <c r="B317" s="19"/>
      <c r="C317" s="27" t="s">
        <v>428</v>
      </c>
      <c r="D317" s="19" t="s">
        <v>174</v>
      </c>
      <c r="E317" s="41">
        <v>10</v>
      </c>
      <c r="F317" s="43"/>
      <c r="G317" s="3"/>
      <c r="H317" s="3"/>
      <c r="I317" s="3"/>
      <c r="J317" s="3"/>
      <c r="K317" s="3"/>
    </row>
    <row r="318" spans="1:11" s="4" customFormat="1" ht="32.25" customHeight="1">
      <c r="A318" s="19"/>
      <c r="B318" s="19"/>
      <c r="C318" s="19" t="s">
        <v>429</v>
      </c>
      <c r="D318" s="19" t="s">
        <v>180</v>
      </c>
      <c r="E318" s="44">
        <v>10</v>
      </c>
      <c r="F318" s="43"/>
      <c r="G318" s="3"/>
      <c r="H318" s="3"/>
      <c r="I318" s="3"/>
      <c r="J318" s="3"/>
      <c r="K318" s="3"/>
    </row>
    <row r="319" spans="1:11" s="4" customFormat="1" ht="32.25" customHeight="1">
      <c r="A319" s="19"/>
      <c r="B319" s="19"/>
      <c r="C319" s="19" t="s">
        <v>430</v>
      </c>
      <c r="D319" s="19" t="s">
        <v>174</v>
      </c>
      <c r="E319" s="41">
        <v>10</v>
      </c>
      <c r="F319" s="43"/>
      <c r="G319" s="3"/>
      <c r="H319" s="3"/>
      <c r="I319" s="3"/>
      <c r="J319" s="3"/>
      <c r="K319" s="3"/>
    </row>
    <row r="320" spans="1:11" s="4" customFormat="1" ht="32.25" customHeight="1">
      <c r="A320" s="19"/>
      <c r="B320" s="19"/>
      <c r="C320" s="19" t="s">
        <v>431</v>
      </c>
      <c r="D320" s="19" t="s">
        <v>164</v>
      </c>
      <c r="E320" s="41">
        <v>10</v>
      </c>
      <c r="F320" s="43"/>
      <c r="G320" s="3"/>
      <c r="H320" s="3"/>
      <c r="I320" s="3"/>
      <c r="J320" s="3"/>
      <c r="K320" s="3"/>
    </row>
    <row r="321" spans="1:11" s="4" customFormat="1" ht="32.25" customHeight="1">
      <c r="A321" s="19"/>
      <c r="B321" s="19" t="s">
        <v>81</v>
      </c>
      <c r="C321" s="19" t="s">
        <v>432</v>
      </c>
      <c r="D321" s="19" t="s">
        <v>180</v>
      </c>
      <c r="E321" s="44">
        <v>10</v>
      </c>
      <c r="F321" s="43"/>
      <c r="G321" s="3"/>
      <c r="H321" s="3"/>
      <c r="I321" s="3"/>
      <c r="J321" s="3"/>
      <c r="K321" s="3"/>
    </row>
    <row r="322" spans="1:11" s="4" customFormat="1" ht="32.25" customHeight="1">
      <c r="A322" s="19"/>
      <c r="B322" s="19"/>
      <c r="C322" s="27" t="s">
        <v>433</v>
      </c>
      <c r="D322" s="19" t="s">
        <v>164</v>
      </c>
      <c r="E322" s="41">
        <f>10+10</f>
        <v>20</v>
      </c>
      <c r="F322" s="43"/>
      <c r="G322" s="3"/>
      <c r="H322" s="3"/>
      <c r="I322" s="3"/>
      <c r="J322" s="3"/>
      <c r="K322" s="3"/>
    </row>
    <row r="323" spans="1:11" s="4" customFormat="1" ht="32.25" customHeight="1">
      <c r="A323" s="19"/>
      <c r="B323" s="19"/>
      <c r="C323" s="27" t="s">
        <v>433</v>
      </c>
      <c r="D323" s="19" t="s">
        <v>177</v>
      </c>
      <c r="E323" s="41">
        <v>10</v>
      </c>
      <c r="F323" s="43"/>
      <c r="G323" s="3"/>
      <c r="H323" s="3"/>
      <c r="I323" s="3"/>
      <c r="J323" s="3"/>
      <c r="K323" s="3"/>
    </row>
    <row r="324" spans="1:11" s="4" customFormat="1" ht="32.25" customHeight="1">
      <c r="A324" s="19"/>
      <c r="B324" s="33" t="s">
        <v>82</v>
      </c>
      <c r="C324" s="19" t="s">
        <v>434</v>
      </c>
      <c r="D324" s="19" t="s">
        <v>180</v>
      </c>
      <c r="E324" s="44">
        <v>10</v>
      </c>
      <c r="F324" s="43"/>
      <c r="G324" s="3"/>
      <c r="H324" s="3"/>
      <c r="I324" s="3"/>
      <c r="J324" s="3"/>
      <c r="K324" s="3"/>
    </row>
    <row r="325" spans="1:11" s="4" customFormat="1" ht="32.25" customHeight="1">
      <c r="A325" s="19"/>
      <c r="B325" s="33"/>
      <c r="C325" s="27" t="s">
        <v>435</v>
      </c>
      <c r="D325" s="19" t="s">
        <v>174</v>
      </c>
      <c r="E325" s="41">
        <v>10</v>
      </c>
      <c r="F325" s="43"/>
      <c r="G325" s="3"/>
      <c r="H325" s="3"/>
      <c r="I325" s="3"/>
      <c r="J325" s="3"/>
      <c r="K325" s="3"/>
    </row>
    <row r="326" spans="1:11" s="4" customFormat="1" ht="32.25" customHeight="1">
      <c r="A326" s="19"/>
      <c r="B326" s="33" t="s">
        <v>83</v>
      </c>
      <c r="C326" s="27" t="s">
        <v>436</v>
      </c>
      <c r="D326" s="19" t="s">
        <v>164</v>
      </c>
      <c r="E326" s="41">
        <f>10+10</f>
        <v>20</v>
      </c>
      <c r="F326" s="43"/>
      <c r="G326" s="3"/>
      <c r="H326" s="3"/>
      <c r="I326" s="3"/>
      <c r="J326" s="3"/>
      <c r="K326" s="3"/>
    </row>
    <row r="327" spans="1:11" s="4" customFormat="1" ht="32.25" customHeight="1">
      <c r="A327" s="19"/>
      <c r="B327" s="33"/>
      <c r="C327" s="27" t="s">
        <v>436</v>
      </c>
      <c r="D327" s="19" t="s">
        <v>177</v>
      </c>
      <c r="E327" s="41">
        <v>10</v>
      </c>
      <c r="F327" s="43"/>
      <c r="G327" s="3"/>
      <c r="H327" s="3"/>
      <c r="I327" s="3"/>
      <c r="J327" s="3"/>
      <c r="K327" s="3"/>
    </row>
    <row r="328" spans="1:11" s="4" customFormat="1" ht="32.25" customHeight="1">
      <c r="A328" s="19"/>
      <c r="B328" s="33" t="s">
        <v>84</v>
      </c>
      <c r="C328" s="31" t="s">
        <v>437</v>
      </c>
      <c r="D328" s="19" t="s">
        <v>169</v>
      </c>
      <c r="E328" s="41">
        <v>10</v>
      </c>
      <c r="F328" s="43"/>
      <c r="G328" s="3"/>
      <c r="H328" s="3"/>
      <c r="I328" s="3"/>
      <c r="J328" s="3"/>
      <c r="K328" s="3"/>
    </row>
    <row r="329" spans="1:11" s="4" customFormat="1" ht="32.25" customHeight="1">
      <c r="A329" s="19"/>
      <c r="B329" s="33"/>
      <c r="C329" s="31" t="s">
        <v>438</v>
      </c>
      <c r="D329" s="19" t="s">
        <v>169</v>
      </c>
      <c r="E329" s="41">
        <v>10</v>
      </c>
      <c r="F329" s="43"/>
      <c r="G329" s="3"/>
      <c r="H329" s="3"/>
      <c r="I329" s="3"/>
      <c r="J329" s="3"/>
      <c r="K329" s="3"/>
    </row>
    <row r="330" spans="1:11" s="4" customFormat="1" ht="32.25" customHeight="1">
      <c r="A330" s="19"/>
      <c r="B330" s="33"/>
      <c r="C330" s="31" t="s">
        <v>439</v>
      </c>
      <c r="D330" s="19" t="s">
        <v>174</v>
      </c>
      <c r="E330" s="41">
        <v>10</v>
      </c>
      <c r="F330" s="43"/>
      <c r="G330" s="3"/>
      <c r="H330" s="3"/>
      <c r="I330" s="3"/>
      <c r="J330" s="3"/>
      <c r="K330" s="3"/>
    </row>
    <row r="331" spans="1:11" s="4" customFormat="1" ht="32.25" customHeight="1">
      <c r="A331" s="27" t="s">
        <v>85</v>
      </c>
      <c r="B331" s="19" t="s">
        <v>86</v>
      </c>
      <c r="C331" s="19"/>
      <c r="D331" s="19"/>
      <c r="E331" s="41">
        <f>SUM(E332:E366)</f>
        <v>370</v>
      </c>
      <c r="F331" s="43"/>
      <c r="G331" s="3"/>
      <c r="H331" s="3"/>
      <c r="I331" s="3"/>
      <c r="J331" s="3"/>
      <c r="K331" s="3"/>
    </row>
    <row r="332" spans="1:11" s="4" customFormat="1" ht="32.25" customHeight="1">
      <c r="A332" s="27"/>
      <c r="B332" s="31" t="s">
        <v>87</v>
      </c>
      <c r="C332" s="19" t="s">
        <v>440</v>
      </c>
      <c r="D332" s="19" t="s">
        <v>164</v>
      </c>
      <c r="E332" s="41">
        <v>10</v>
      </c>
      <c r="F332" s="43"/>
      <c r="G332" s="3"/>
      <c r="H332" s="3"/>
      <c r="I332" s="3"/>
      <c r="J332" s="3"/>
      <c r="K332" s="3"/>
    </row>
    <row r="333" spans="1:11" s="4" customFormat="1" ht="32.25" customHeight="1">
      <c r="A333" s="27"/>
      <c r="B333" s="31"/>
      <c r="C333" s="19" t="s">
        <v>441</v>
      </c>
      <c r="D333" s="19" t="s">
        <v>169</v>
      </c>
      <c r="E333" s="41">
        <v>10</v>
      </c>
      <c r="F333" s="43"/>
      <c r="G333" s="3"/>
      <c r="H333" s="3"/>
      <c r="I333" s="3"/>
      <c r="J333" s="3"/>
      <c r="K333" s="3"/>
    </row>
    <row r="334" spans="1:11" s="4" customFormat="1" ht="32.25" customHeight="1">
      <c r="A334" s="27"/>
      <c r="B334" s="31"/>
      <c r="C334" s="19" t="s">
        <v>442</v>
      </c>
      <c r="D334" s="19" t="s">
        <v>169</v>
      </c>
      <c r="E334" s="41">
        <v>10</v>
      </c>
      <c r="F334" s="43"/>
      <c r="G334" s="3"/>
      <c r="H334" s="3"/>
      <c r="I334" s="3"/>
      <c r="J334" s="3"/>
      <c r="K334" s="3"/>
    </row>
    <row r="335" spans="1:11" s="4" customFormat="1" ht="32.25" customHeight="1">
      <c r="A335" s="27"/>
      <c r="B335" s="31"/>
      <c r="C335" s="19" t="s">
        <v>443</v>
      </c>
      <c r="D335" s="19" t="s">
        <v>169</v>
      </c>
      <c r="E335" s="41">
        <v>10</v>
      </c>
      <c r="F335" s="43"/>
      <c r="G335" s="3"/>
      <c r="H335" s="3"/>
      <c r="I335" s="3"/>
      <c r="J335" s="3"/>
      <c r="K335" s="3"/>
    </row>
    <row r="336" spans="1:11" s="4" customFormat="1" ht="32.25" customHeight="1">
      <c r="A336" s="27"/>
      <c r="B336" s="31"/>
      <c r="C336" s="19" t="s">
        <v>444</v>
      </c>
      <c r="D336" s="19" t="s">
        <v>174</v>
      </c>
      <c r="E336" s="41">
        <v>10</v>
      </c>
      <c r="F336" s="43"/>
      <c r="G336" s="3"/>
      <c r="H336" s="3"/>
      <c r="I336" s="3"/>
      <c r="J336" s="3"/>
      <c r="K336" s="3"/>
    </row>
    <row r="337" spans="1:11" s="4" customFormat="1" ht="32.25" customHeight="1">
      <c r="A337" s="27"/>
      <c r="B337" s="31"/>
      <c r="C337" s="19" t="s">
        <v>445</v>
      </c>
      <c r="D337" s="19" t="s">
        <v>169</v>
      </c>
      <c r="E337" s="41">
        <v>10</v>
      </c>
      <c r="F337" s="43"/>
      <c r="G337" s="3"/>
      <c r="H337" s="3"/>
      <c r="I337" s="3"/>
      <c r="J337" s="3"/>
      <c r="K337" s="3"/>
    </row>
    <row r="338" spans="1:11" s="4" customFormat="1" ht="32.25" customHeight="1">
      <c r="A338" s="27"/>
      <c r="B338" s="33" t="s">
        <v>88</v>
      </c>
      <c r="C338" s="19" t="s">
        <v>446</v>
      </c>
      <c r="D338" s="19" t="s">
        <v>180</v>
      </c>
      <c r="E338" s="44">
        <v>10</v>
      </c>
      <c r="F338" s="43"/>
      <c r="G338" s="3"/>
      <c r="H338" s="3"/>
      <c r="I338" s="3"/>
      <c r="J338" s="3"/>
      <c r="K338" s="3"/>
    </row>
    <row r="339" spans="1:11" s="4" customFormat="1" ht="32.25" customHeight="1">
      <c r="A339" s="27"/>
      <c r="B339" s="33"/>
      <c r="C339" s="19" t="s">
        <v>447</v>
      </c>
      <c r="D339" s="19" t="s">
        <v>164</v>
      </c>
      <c r="E339" s="41">
        <f>10+10</f>
        <v>20</v>
      </c>
      <c r="F339" s="43"/>
      <c r="G339" s="3"/>
      <c r="H339" s="3"/>
      <c r="I339" s="3"/>
      <c r="J339" s="3"/>
      <c r="K339" s="3"/>
    </row>
    <row r="340" spans="1:11" s="4" customFormat="1" ht="32.25" customHeight="1">
      <c r="A340" s="27"/>
      <c r="B340" s="33"/>
      <c r="C340" s="27" t="s">
        <v>446</v>
      </c>
      <c r="D340" s="19" t="s">
        <v>169</v>
      </c>
      <c r="E340" s="41">
        <v>10</v>
      </c>
      <c r="F340" s="43"/>
      <c r="G340" s="3"/>
      <c r="H340" s="3"/>
      <c r="I340" s="3"/>
      <c r="J340" s="3"/>
      <c r="K340" s="3"/>
    </row>
    <row r="341" spans="1:11" s="4" customFormat="1" ht="32.25" customHeight="1">
      <c r="A341" s="27"/>
      <c r="B341" s="33" t="s">
        <v>89</v>
      </c>
      <c r="C341" s="27" t="s">
        <v>448</v>
      </c>
      <c r="D341" s="19" t="s">
        <v>164</v>
      </c>
      <c r="E341" s="41">
        <f>10+10</f>
        <v>20</v>
      </c>
      <c r="F341" s="43"/>
      <c r="G341" s="3"/>
      <c r="H341" s="3"/>
      <c r="I341" s="3"/>
      <c r="J341" s="3"/>
      <c r="K341" s="3"/>
    </row>
    <row r="342" spans="1:11" s="4" customFormat="1" ht="32.25" customHeight="1">
      <c r="A342" s="27"/>
      <c r="B342" s="33"/>
      <c r="C342" s="27" t="s">
        <v>448</v>
      </c>
      <c r="D342" s="19" t="s">
        <v>177</v>
      </c>
      <c r="E342" s="41">
        <v>10</v>
      </c>
      <c r="F342" s="43"/>
      <c r="G342" s="3"/>
      <c r="H342" s="3"/>
      <c r="I342" s="3"/>
      <c r="J342" s="3"/>
      <c r="K342" s="3"/>
    </row>
    <row r="343" spans="1:11" s="4" customFormat="1" ht="32.25" customHeight="1">
      <c r="A343" s="27"/>
      <c r="B343" s="33"/>
      <c r="C343" s="27" t="s">
        <v>449</v>
      </c>
      <c r="D343" s="19" t="s">
        <v>169</v>
      </c>
      <c r="E343" s="41">
        <v>10</v>
      </c>
      <c r="F343" s="43"/>
      <c r="G343" s="3"/>
      <c r="H343" s="3"/>
      <c r="I343" s="3"/>
      <c r="J343" s="3"/>
      <c r="K343" s="3"/>
    </row>
    <row r="344" spans="1:11" s="4" customFormat="1" ht="32.25" customHeight="1">
      <c r="A344" s="27"/>
      <c r="B344" s="33"/>
      <c r="C344" s="27" t="s">
        <v>450</v>
      </c>
      <c r="D344" s="19" t="s">
        <v>169</v>
      </c>
      <c r="E344" s="41">
        <v>10</v>
      </c>
      <c r="F344" s="43"/>
      <c r="G344" s="3"/>
      <c r="H344" s="3"/>
      <c r="I344" s="3"/>
      <c r="J344" s="3"/>
      <c r="K344" s="3"/>
    </row>
    <row r="345" spans="1:11" s="4" customFormat="1" ht="32.25" customHeight="1">
      <c r="A345" s="27"/>
      <c r="B345" s="33"/>
      <c r="C345" s="27" t="s">
        <v>451</v>
      </c>
      <c r="D345" s="19" t="s">
        <v>169</v>
      </c>
      <c r="E345" s="41">
        <v>10</v>
      </c>
      <c r="F345" s="43"/>
      <c r="G345" s="3"/>
      <c r="H345" s="3"/>
      <c r="I345" s="3"/>
      <c r="J345" s="3"/>
      <c r="K345" s="3"/>
    </row>
    <row r="346" spans="1:11" s="4" customFormat="1" ht="32.25" customHeight="1">
      <c r="A346" s="27"/>
      <c r="B346" s="33" t="s">
        <v>90</v>
      </c>
      <c r="C346" s="19" t="s">
        <v>452</v>
      </c>
      <c r="D346" s="19" t="s">
        <v>180</v>
      </c>
      <c r="E346" s="44">
        <v>10</v>
      </c>
      <c r="F346" s="43"/>
      <c r="G346" s="3"/>
      <c r="H346" s="3"/>
      <c r="I346" s="3"/>
      <c r="J346" s="3"/>
      <c r="K346" s="3"/>
    </row>
    <row r="347" spans="1:11" s="4" customFormat="1" ht="32.25" customHeight="1">
      <c r="A347" s="27"/>
      <c r="B347" s="33"/>
      <c r="C347" s="19" t="s">
        <v>453</v>
      </c>
      <c r="D347" s="19" t="s">
        <v>177</v>
      </c>
      <c r="E347" s="41">
        <v>10</v>
      </c>
      <c r="F347" s="43"/>
      <c r="G347" s="3"/>
      <c r="H347" s="3"/>
      <c r="I347" s="3"/>
      <c r="J347" s="3"/>
      <c r="K347" s="3"/>
    </row>
    <row r="348" spans="1:11" s="4" customFormat="1" ht="32.25" customHeight="1">
      <c r="A348" s="27"/>
      <c r="B348" s="33"/>
      <c r="C348" s="27" t="s">
        <v>454</v>
      </c>
      <c r="D348" s="19" t="s">
        <v>169</v>
      </c>
      <c r="E348" s="41">
        <v>10</v>
      </c>
      <c r="F348" s="43"/>
      <c r="G348" s="3"/>
      <c r="H348" s="3"/>
      <c r="I348" s="3"/>
      <c r="J348" s="3"/>
      <c r="K348" s="3"/>
    </row>
    <row r="349" spans="1:11" s="4" customFormat="1" ht="32.25" customHeight="1">
      <c r="A349" s="27"/>
      <c r="B349" s="33"/>
      <c r="C349" s="27" t="s">
        <v>455</v>
      </c>
      <c r="D349" s="19" t="s">
        <v>169</v>
      </c>
      <c r="E349" s="41">
        <v>10</v>
      </c>
      <c r="F349" s="43"/>
      <c r="G349" s="3"/>
      <c r="H349" s="3"/>
      <c r="I349" s="3"/>
      <c r="J349" s="3"/>
      <c r="K349" s="3"/>
    </row>
    <row r="350" spans="1:11" s="4" customFormat="1" ht="32.25" customHeight="1">
      <c r="A350" s="27"/>
      <c r="B350" s="33"/>
      <c r="C350" s="27" t="s">
        <v>456</v>
      </c>
      <c r="D350" s="19" t="s">
        <v>169</v>
      </c>
      <c r="E350" s="41">
        <v>10</v>
      </c>
      <c r="F350" s="43"/>
      <c r="G350" s="3"/>
      <c r="H350" s="3"/>
      <c r="I350" s="3"/>
      <c r="J350" s="3"/>
      <c r="K350" s="3"/>
    </row>
    <row r="351" spans="1:11" s="4" customFormat="1" ht="32.25" customHeight="1">
      <c r="A351" s="27"/>
      <c r="B351" s="33"/>
      <c r="C351" s="27" t="s">
        <v>457</v>
      </c>
      <c r="D351" s="19" t="s">
        <v>174</v>
      </c>
      <c r="E351" s="41">
        <v>10</v>
      </c>
      <c r="F351" s="43"/>
      <c r="G351" s="3"/>
      <c r="H351" s="3"/>
      <c r="I351" s="3"/>
      <c r="J351" s="3"/>
      <c r="K351" s="3"/>
    </row>
    <row r="352" spans="1:11" s="4" customFormat="1" ht="32.25" customHeight="1">
      <c r="A352" s="27"/>
      <c r="B352" s="33" t="s">
        <v>91</v>
      </c>
      <c r="C352" s="27" t="s">
        <v>458</v>
      </c>
      <c r="D352" s="19" t="s">
        <v>164</v>
      </c>
      <c r="E352" s="41">
        <v>10</v>
      </c>
      <c r="F352" s="43"/>
      <c r="G352" s="3"/>
      <c r="H352" s="3"/>
      <c r="I352" s="3"/>
      <c r="J352" s="3"/>
      <c r="K352" s="3"/>
    </row>
    <row r="353" spans="1:11" s="4" customFormat="1" ht="32.25" customHeight="1">
      <c r="A353" s="27"/>
      <c r="B353" s="33"/>
      <c r="C353" s="27" t="s">
        <v>458</v>
      </c>
      <c r="D353" s="19" t="s">
        <v>177</v>
      </c>
      <c r="E353" s="41">
        <v>10</v>
      </c>
      <c r="F353" s="43"/>
      <c r="G353" s="3"/>
      <c r="H353" s="3"/>
      <c r="I353" s="3"/>
      <c r="J353" s="3"/>
      <c r="K353" s="3"/>
    </row>
    <row r="354" spans="1:11" s="4" customFormat="1" ht="32.25" customHeight="1">
      <c r="A354" s="27"/>
      <c r="B354" s="33"/>
      <c r="C354" s="27" t="s">
        <v>459</v>
      </c>
      <c r="D354" s="19" t="s">
        <v>169</v>
      </c>
      <c r="E354" s="41">
        <v>10</v>
      </c>
      <c r="F354" s="43"/>
      <c r="G354" s="3"/>
      <c r="H354" s="3"/>
      <c r="I354" s="3"/>
      <c r="J354" s="3"/>
      <c r="K354" s="3"/>
    </row>
    <row r="355" spans="1:11" s="4" customFormat="1" ht="32.25" customHeight="1">
      <c r="A355" s="27"/>
      <c r="B355" s="33" t="s">
        <v>92</v>
      </c>
      <c r="C355" s="19" t="s">
        <v>460</v>
      </c>
      <c r="D355" s="19" t="s">
        <v>169</v>
      </c>
      <c r="E355" s="41">
        <v>10</v>
      </c>
      <c r="F355" s="43"/>
      <c r="G355" s="3"/>
      <c r="H355" s="3"/>
      <c r="I355" s="3"/>
      <c r="J355" s="3"/>
      <c r="K355" s="3"/>
    </row>
    <row r="356" spans="1:11" s="4" customFormat="1" ht="32.25" customHeight="1">
      <c r="A356" s="27"/>
      <c r="B356" s="33"/>
      <c r="C356" s="19" t="s">
        <v>461</v>
      </c>
      <c r="D356" s="19" t="s">
        <v>174</v>
      </c>
      <c r="E356" s="41">
        <v>10</v>
      </c>
      <c r="F356" s="43"/>
      <c r="G356" s="3"/>
      <c r="H356" s="3"/>
      <c r="I356" s="3"/>
      <c r="J356" s="3"/>
      <c r="K356" s="3"/>
    </row>
    <row r="357" spans="1:11" s="4" customFormat="1" ht="32.25" customHeight="1">
      <c r="A357" s="27"/>
      <c r="B357" s="33" t="s">
        <v>93</v>
      </c>
      <c r="C357" s="19" t="s">
        <v>462</v>
      </c>
      <c r="D357" s="19" t="s">
        <v>177</v>
      </c>
      <c r="E357" s="41">
        <v>10</v>
      </c>
      <c r="F357" s="43"/>
      <c r="G357" s="3"/>
      <c r="H357" s="3"/>
      <c r="I357" s="3"/>
      <c r="J357" s="3"/>
      <c r="K357" s="3"/>
    </row>
    <row r="358" spans="1:11" s="4" customFormat="1" ht="32.25" customHeight="1">
      <c r="A358" s="27"/>
      <c r="B358" s="33"/>
      <c r="C358" s="19" t="s">
        <v>463</v>
      </c>
      <c r="D358" s="19" t="s">
        <v>169</v>
      </c>
      <c r="E358" s="41">
        <v>10</v>
      </c>
      <c r="F358" s="43"/>
      <c r="G358" s="3"/>
      <c r="H358" s="3"/>
      <c r="I358" s="3"/>
      <c r="J358" s="3"/>
      <c r="K358" s="3"/>
    </row>
    <row r="359" spans="1:11" s="4" customFormat="1" ht="32.25" customHeight="1">
      <c r="A359" s="27"/>
      <c r="B359" s="33" t="s">
        <v>94</v>
      </c>
      <c r="C359" s="19" t="s">
        <v>464</v>
      </c>
      <c r="D359" s="19" t="s">
        <v>169</v>
      </c>
      <c r="E359" s="41">
        <v>10</v>
      </c>
      <c r="F359" s="43"/>
      <c r="G359" s="3"/>
      <c r="H359" s="3"/>
      <c r="I359" s="3"/>
      <c r="J359" s="3"/>
      <c r="K359" s="3"/>
    </row>
    <row r="360" spans="1:11" s="4" customFormat="1" ht="32.25" customHeight="1">
      <c r="A360" s="27"/>
      <c r="B360" s="33"/>
      <c r="C360" s="19" t="s">
        <v>465</v>
      </c>
      <c r="D360" s="19" t="s">
        <v>174</v>
      </c>
      <c r="E360" s="41">
        <v>10</v>
      </c>
      <c r="F360" s="43"/>
      <c r="G360" s="3"/>
      <c r="H360" s="3"/>
      <c r="I360" s="3"/>
      <c r="J360" s="3"/>
      <c r="K360" s="3"/>
    </row>
    <row r="361" spans="1:11" s="4" customFormat="1" ht="32.25" customHeight="1">
      <c r="A361" s="27"/>
      <c r="B361" s="33" t="s">
        <v>95</v>
      </c>
      <c r="C361" s="19" t="s">
        <v>466</v>
      </c>
      <c r="D361" s="19" t="s">
        <v>180</v>
      </c>
      <c r="E361" s="44">
        <v>10</v>
      </c>
      <c r="F361" s="43"/>
      <c r="G361" s="3"/>
      <c r="H361" s="3"/>
      <c r="I361" s="3"/>
      <c r="J361" s="3"/>
      <c r="K361" s="3"/>
    </row>
    <row r="362" spans="1:11" s="4" customFormat="1" ht="32.25" customHeight="1">
      <c r="A362" s="27"/>
      <c r="B362" s="33"/>
      <c r="C362" s="19" t="s">
        <v>467</v>
      </c>
      <c r="D362" s="19" t="s">
        <v>169</v>
      </c>
      <c r="E362" s="41">
        <v>10</v>
      </c>
      <c r="F362" s="43"/>
      <c r="G362" s="3"/>
      <c r="H362" s="3"/>
      <c r="I362" s="3"/>
      <c r="J362" s="3"/>
      <c r="K362" s="3"/>
    </row>
    <row r="363" spans="1:11" s="4" customFormat="1" ht="32.25" customHeight="1">
      <c r="A363" s="27" t="s">
        <v>85</v>
      </c>
      <c r="B363" s="31" t="s">
        <v>96</v>
      </c>
      <c r="C363" s="19" t="s">
        <v>468</v>
      </c>
      <c r="D363" s="19" t="s">
        <v>177</v>
      </c>
      <c r="E363" s="41">
        <v>10</v>
      </c>
      <c r="F363" s="43"/>
      <c r="G363" s="3"/>
      <c r="H363" s="3"/>
      <c r="I363" s="3"/>
      <c r="J363" s="3"/>
      <c r="K363" s="3"/>
    </row>
    <row r="364" spans="1:11" s="4" customFormat="1" ht="32.25" customHeight="1">
      <c r="A364" s="27"/>
      <c r="B364" s="31"/>
      <c r="C364" s="19" t="s">
        <v>469</v>
      </c>
      <c r="D364" s="19" t="s">
        <v>169</v>
      </c>
      <c r="E364" s="41">
        <v>10</v>
      </c>
      <c r="F364" s="43"/>
      <c r="G364" s="3"/>
      <c r="H364" s="3"/>
      <c r="I364" s="3"/>
      <c r="J364" s="3"/>
      <c r="K364" s="3"/>
    </row>
    <row r="365" spans="1:11" s="4" customFormat="1" ht="32.25" customHeight="1">
      <c r="A365" s="27"/>
      <c r="B365" s="31"/>
      <c r="C365" s="19" t="s">
        <v>470</v>
      </c>
      <c r="D365" s="19" t="s">
        <v>169</v>
      </c>
      <c r="E365" s="41">
        <v>10</v>
      </c>
      <c r="F365" s="43"/>
      <c r="G365" s="3"/>
      <c r="H365" s="3"/>
      <c r="I365" s="3"/>
      <c r="J365" s="3"/>
      <c r="K365" s="3"/>
    </row>
    <row r="366" spans="1:11" s="4" customFormat="1" ht="32.25" customHeight="1">
      <c r="A366" s="27"/>
      <c r="B366" s="31"/>
      <c r="C366" s="19" t="s">
        <v>471</v>
      </c>
      <c r="D366" s="19" t="s">
        <v>169</v>
      </c>
      <c r="E366" s="41">
        <v>10</v>
      </c>
      <c r="F366" s="43"/>
      <c r="G366" s="3"/>
      <c r="H366" s="3"/>
      <c r="I366" s="3"/>
      <c r="J366" s="3"/>
      <c r="K366" s="3"/>
    </row>
    <row r="367" spans="1:11" s="4" customFormat="1" ht="32.25" customHeight="1">
      <c r="A367" s="27" t="s">
        <v>97</v>
      </c>
      <c r="B367" s="19" t="s">
        <v>98</v>
      </c>
      <c r="C367" s="19"/>
      <c r="D367" s="19"/>
      <c r="E367" s="41">
        <f>SUM(E368:E407)</f>
        <v>825</v>
      </c>
      <c r="F367" s="43"/>
      <c r="G367" s="3"/>
      <c r="H367" s="3"/>
      <c r="I367" s="3"/>
      <c r="J367" s="3"/>
      <c r="K367" s="3"/>
    </row>
    <row r="368" spans="1:11" s="4" customFormat="1" ht="32.25" customHeight="1">
      <c r="A368" s="27"/>
      <c r="B368" s="19" t="s">
        <v>99</v>
      </c>
      <c r="C368" s="27" t="s">
        <v>472</v>
      </c>
      <c r="D368" s="19" t="s">
        <v>201</v>
      </c>
      <c r="E368" s="41">
        <v>300</v>
      </c>
      <c r="F368" s="43"/>
      <c r="G368" s="3"/>
      <c r="H368" s="3"/>
      <c r="I368" s="3"/>
      <c r="J368" s="3"/>
      <c r="K368" s="3"/>
    </row>
    <row r="369" spans="1:11" s="4" customFormat="1" ht="32.25" customHeight="1">
      <c r="A369" s="27"/>
      <c r="B369" s="19"/>
      <c r="C369" s="27" t="s">
        <v>472</v>
      </c>
      <c r="D369" s="19" t="s">
        <v>164</v>
      </c>
      <c r="E369" s="41">
        <f>50+40+40</f>
        <v>130</v>
      </c>
      <c r="F369" s="43"/>
      <c r="G369" s="3"/>
      <c r="H369" s="3"/>
      <c r="I369" s="3"/>
      <c r="J369" s="3"/>
      <c r="K369" s="3"/>
    </row>
    <row r="370" spans="1:11" s="4" customFormat="1" ht="32.25" customHeight="1">
      <c r="A370" s="27"/>
      <c r="B370" s="19"/>
      <c r="C370" s="27" t="s">
        <v>472</v>
      </c>
      <c r="D370" s="19" t="s">
        <v>177</v>
      </c>
      <c r="E370" s="41">
        <v>15</v>
      </c>
      <c r="F370" s="43"/>
      <c r="G370" s="3"/>
      <c r="H370" s="3"/>
      <c r="I370" s="3"/>
      <c r="J370" s="3"/>
      <c r="K370" s="3"/>
    </row>
    <row r="371" spans="1:11" s="4" customFormat="1" ht="32.25" customHeight="1">
      <c r="A371" s="27"/>
      <c r="B371" s="19"/>
      <c r="C371" s="19" t="s">
        <v>473</v>
      </c>
      <c r="D371" s="19" t="s">
        <v>180</v>
      </c>
      <c r="E371" s="44">
        <v>10</v>
      </c>
      <c r="F371" s="43"/>
      <c r="G371" s="3"/>
      <c r="H371" s="3"/>
      <c r="I371" s="3"/>
      <c r="J371" s="3"/>
      <c r="K371" s="3"/>
    </row>
    <row r="372" spans="1:11" s="4" customFormat="1" ht="32.25" customHeight="1">
      <c r="A372" s="27"/>
      <c r="B372" s="19"/>
      <c r="C372" s="19" t="s">
        <v>474</v>
      </c>
      <c r="D372" s="19" t="s">
        <v>164</v>
      </c>
      <c r="E372" s="41">
        <v>10</v>
      </c>
      <c r="F372" s="43"/>
      <c r="G372" s="3"/>
      <c r="H372" s="3"/>
      <c r="I372" s="3"/>
      <c r="J372" s="3"/>
      <c r="K372" s="3"/>
    </row>
    <row r="373" spans="1:11" s="4" customFormat="1" ht="32.25" customHeight="1">
      <c r="A373" s="27"/>
      <c r="B373" s="19"/>
      <c r="C373" s="19" t="s">
        <v>475</v>
      </c>
      <c r="D373" s="19" t="s">
        <v>169</v>
      </c>
      <c r="E373" s="41">
        <v>10</v>
      </c>
      <c r="F373" s="43"/>
      <c r="G373" s="3"/>
      <c r="H373" s="3"/>
      <c r="I373" s="3"/>
      <c r="J373" s="3"/>
      <c r="K373" s="3"/>
    </row>
    <row r="374" spans="1:11" s="4" customFormat="1" ht="32.25" customHeight="1">
      <c r="A374" s="27"/>
      <c r="B374" s="19"/>
      <c r="C374" s="19" t="s">
        <v>476</v>
      </c>
      <c r="D374" s="19" t="s">
        <v>174</v>
      </c>
      <c r="E374" s="41">
        <v>10</v>
      </c>
      <c r="F374" s="43"/>
      <c r="G374" s="3"/>
      <c r="H374" s="3"/>
      <c r="I374" s="3"/>
      <c r="J374" s="3"/>
      <c r="K374" s="3"/>
    </row>
    <row r="375" spans="1:11" s="4" customFormat="1" ht="32.25" customHeight="1">
      <c r="A375" s="27"/>
      <c r="B375" s="19"/>
      <c r="C375" s="19" t="s">
        <v>477</v>
      </c>
      <c r="D375" s="19" t="s">
        <v>177</v>
      </c>
      <c r="E375" s="41">
        <v>10</v>
      </c>
      <c r="F375" s="43"/>
      <c r="G375" s="3"/>
      <c r="H375" s="3"/>
      <c r="I375" s="3"/>
      <c r="J375" s="3"/>
      <c r="K375" s="3"/>
    </row>
    <row r="376" spans="1:11" s="4" customFormat="1" ht="32.25" customHeight="1">
      <c r="A376" s="27"/>
      <c r="B376" s="19"/>
      <c r="C376" s="19" t="s">
        <v>478</v>
      </c>
      <c r="D376" s="19" t="s">
        <v>169</v>
      </c>
      <c r="E376" s="41">
        <v>10</v>
      </c>
      <c r="F376" s="43"/>
      <c r="G376" s="3"/>
      <c r="H376" s="3"/>
      <c r="I376" s="3"/>
      <c r="J376" s="3"/>
      <c r="K376" s="3"/>
    </row>
    <row r="377" spans="1:11" s="4" customFormat="1" ht="32.25" customHeight="1">
      <c r="A377" s="27"/>
      <c r="B377" s="19"/>
      <c r="C377" s="19" t="s">
        <v>479</v>
      </c>
      <c r="D377" s="19" t="s">
        <v>174</v>
      </c>
      <c r="E377" s="41">
        <v>10</v>
      </c>
      <c r="F377" s="43"/>
      <c r="G377" s="3"/>
      <c r="H377" s="3"/>
      <c r="I377" s="3"/>
      <c r="J377" s="3"/>
      <c r="K377" s="3"/>
    </row>
    <row r="378" spans="1:11" s="4" customFormat="1" ht="32.25" customHeight="1">
      <c r="A378" s="27"/>
      <c r="B378" s="27" t="s">
        <v>100</v>
      </c>
      <c r="C378" s="19" t="s">
        <v>480</v>
      </c>
      <c r="D378" s="19" t="s">
        <v>169</v>
      </c>
      <c r="E378" s="41">
        <v>10</v>
      </c>
      <c r="F378" s="43"/>
      <c r="G378" s="3"/>
      <c r="H378" s="3"/>
      <c r="I378" s="3"/>
      <c r="J378" s="3"/>
      <c r="K378" s="3"/>
    </row>
    <row r="379" spans="1:11" s="4" customFormat="1" ht="32.25" customHeight="1">
      <c r="A379" s="27"/>
      <c r="B379" s="27"/>
      <c r="C379" s="19" t="s">
        <v>481</v>
      </c>
      <c r="D379" s="19" t="s">
        <v>169</v>
      </c>
      <c r="E379" s="41">
        <v>10</v>
      </c>
      <c r="F379" s="43"/>
      <c r="G379" s="3"/>
      <c r="H379" s="3"/>
      <c r="I379" s="3"/>
      <c r="J379" s="3"/>
      <c r="K379" s="3"/>
    </row>
    <row r="380" spans="1:11" s="4" customFormat="1" ht="32.25" customHeight="1">
      <c r="A380" s="27"/>
      <c r="B380" s="27" t="s">
        <v>101</v>
      </c>
      <c r="C380" s="19" t="s">
        <v>482</v>
      </c>
      <c r="D380" s="19" t="s">
        <v>180</v>
      </c>
      <c r="E380" s="44">
        <v>10</v>
      </c>
      <c r="F380" s="43"/>
      <c r="G380" s="3"/>
      <c r="H380" s="3"/>
      <c r="I380" s="3"/>
      <c r="J380" s="3"/>
      <c r="K380" s="3"/>
    </row>
    <row r="381" spans="1:11" s="4" customFormat="1" ht="32.25" customHeight="1">
      <c r="A381" s="27"/>
      <c r="B381" s="27"/>
      <c r="C381" s="19" t="s">
        <v>483</v>
      </c>
      <c r="D381" s="19" t="s">
        <v>169</v>
      </c>
      <c r="E381" s="41">
        <v>10</v>
      </c>
      <c r="F381" s="43"/>
      <c r="G381" s="3"/>
      <c r="H381" s="3"/>
      <c r="I381" s="3"/>
      <c r="J381" s="3"/>
      <c r="K381" s="3"/>
    </row>
    <row r="382" spans="1:11" s="4" customFormat="1" ht="32.25" customHeight="1">
      <c r="A382" s="27"/>
      <c r="B382" s="27"/>
      <c r="C382" s="19" t="s">
        <v>484</v>
      </c>
      <c r="D382" s="19" t="s">
        <v>169</v>
      </c>
      <c r="E382" s="41">
        <v>10</v>
      </c>
      <c r="F382" s="43"/>
      <c r="G382" s="3"/>
      <c r="H382" s="3"/>
      <c r="I382" s="3"/>
      <c r="J382" s="3"/>
      <c r="K382" s="3"/>
    </row>
    <row r="383" spans="1:11" s="4" customFormat="1" ht="32.25" customHeight="1">
      <c r="A383" s="27"/>
      <c r="B383" s="27" t="s">
        <v>102</v>
      </c>
      <c r="C383" s="19" t="s">
        <v>485</v>
      </c>
      <c r="D383" s="19" t="s">
        <v>169</v>
      </c>
      <c r="E383" s="41">
        <v>10</v>
      </c>
      <c r="F383" s="43"/>
      <c r="G383" s="3"/>
      <c r="H383" s="3"/>
      <c r="I383" s="3"/>
      <c r="J383" s="3"/>
      <c r="K383" s="3"/>
    </row>
    <row r="384" spans="1:11" s="4" customFormat="1" ht="32.25" customHeight="1">
      <c r="A384" s="27"/>
      <c r="B384" s="27"/>
      <c r="C384" s="19" t="s">
        <v>486</v>
      </c>
      <c r="D384" s="19" t="s">
        <v>169</v>
      </c>
      <c r="E384" s="41">
        <v>10</v>
      </c>
      <c r="F384" s="43"/>
      <c r="G384" s="3"/>
      <c r="H384" s="3"/>
      <c r="I384" s="3"/>
      <c r="J384" s="3"/>
      <c r="K384" s="3"/>
    </row>
    <row r="385" spans="1:11" s="4" customFormat="1" ht="32.25" customHeight="1">
      <c r="A385" s="27"/>
      <c r="B385" s="27" t="s">
        <v>103</v>
      </c>
      <c r="C385" s="27" t="s">
        <v>487</v>
      </c>
      <c r="D385" s="19" t="s">
        <v>164</v>
      </c>
      <c r="E385" s="41">
        <f>10+10</f>
        <v>20</v>
      </c>
      <c r="F385" s="43"/>
      <c r="G385" s="3"/>
      <c r="H385" s="3"/>
      <c r="I385" s="3"/>
      <c r="J385" s="3"/>
      <c r="K385" s="3"/>
    </row>
    <row r="386" spans="1:11" s="4" customFormat="1" ht="32.25" customHeight="1">
      <c r="A386" s="27"/>
      <c r="B386" s="27"/>
      <c r="C386" s="27" t="s">
        <v>487</v>
      </c>
      <c r="D386" s="19" t="s">
        <v>177</v>
      </c>
      <c r="E386" s="41">
        <v>10</v>
      </c>
      <c r="F386" s="43"/>
      <c r="G386" s="3"/>
      <c r="H386" s="3"/>
      <c r="I386" s="3"/>
      <c r="J386" s="3"/>
      <c r="K386" s="3"/>
    </row>
    <row r="387" spans="1:11" s="4" customFormat="1" ht="32.25" customHeight="1">
      <c r="A387" s="27"/>
      <c r="B387" s="27"/>
      <c r="C387" s="27" t="s">
        <v>488</v>
      </c>
      <c r="D387" s="19" t="s">
        <v>169</v>
      </c>
      <c r="E387" s="41">
        <v>10</v>
      </c>
      <c r="F387" s="43"/>
      <c r="G387" s="3"/>
      <c r="H387" s="3"/>
      <c r="I387" s="3"/>
      <c r="J387" s="3"/>
      <c r="K387" s="3"/>
    </row>
    <row r="388" spans="1:11" s="4" customFormat="1" ht="32.25" customHeight="1">
      <c r="A388" s="27"/>
      <c r="B388" s="27"/>
      <c r="C388" s="27" t="s">
        <v>489</v>
      </c>
      <c r="D388" s="19" t="s">
        <v>169</v>
      </c>
      <c r="E388" s="41">
        <v>10</v>
      </c>
      <c r="F388" s="43"/>
      <c r="G388" s="3"/>
      <c r="H388" s="3"/>
      <c r="I388" s="3"/>
      <c r="J388" s="3"/>
      <c r="K388" s="3"/>
    </row>
    <row r="389" spans="1:11" s="4" customFormat="1" ht="32.25" customHeight="1">
      <c r="A389" s="27"/>
      <c r="B389" s="27" t="s">
        <v>104</v>
      </c>
      <c r="C389" s="19" t="s">
        <v>490</v>
      </c>
      <c r="D389" s="19" t="s">
        <v>164</v>
      </c>
      <c r="E389" s="41">
        <v>10</v>
      </c>
      <c r="F389" s="43"/>
      <c r="G389" s="3"/>
      <c r="H389" s="3"/>
      <c r="I389" s="3"/>
      <c r="J389" s="3"/>
      <c r="K389" s="3"/>
    </row>
    <row r="390" spans="1:11" s="4" customFormat="1" ht="32.25" customHeight="1">
      <c r="A390" s="27"/>
      <c r="B390" s="27"/>
      <c r="C390" s="19" t="s">
        <v>491</v>
      </c>
      <c r="D390" s="19" t="s">
        <v>169</v>
      </c>
      <c r="E390" s="41">
        <v>10</v>
      </c>
      <c r="F390" s="43"/>
      <c r="G390" s="3"/>
      <c r="H390" s="3"/>
      <c r="I390" s="3"/>
      <c r="J390" s="3"/>
      <c r="K390" s="3"/>
    </row>
    <row r="391" spans="1:11" s="4" customFormat="1" ht="32.25" customHeight="1">
      <c r="A391" s="27"/>
      <c r="B391" s="27"/>
      <c r="C391" s="19" t="s">
        <v>492</v>
      </c>
      <c r="D391" s="19" t="s">
        <v>174</v>
      </c>
      <c r="E391" s="41">
        <v>10</v>
      </c>
      <c r="F391" s="43"/>
      <c r="G391" s="3"/>
      <c r="H391" s="3"/>
      <c r="I391" s="3"/>
      <c r="J391" s="3"/>
      <c r="K391" s="3"/>
    </row>
    <row r="392" spans="1:11" s="4" customFormat="1" ht="32.25" customHeight="1">
      <c r="A392" s="27" t="s">
        <v>97</v>
      </c>
      <c r="B392" s="27" t="s">
        <v>105</v>
      </c>
      <c r="C392" s="19" t="s">
        <v>493</v>
      </c>
      <c r="D392" s="19" t="s">
        <v>164</v>
      </c>
      <c r="E392" s="41">
        <v>10</v>
      </c>
      <c r="F392" s="43"/>
      <c r="G392" s="3"/>
      <c r="H392" s="3"/>
      <c r="I392" s="3"/>
      <c r="J392" s="3"/>
      <c r="K392" s="3"/>
    </row>
    <row r="393" spans="1:11" s="4" customFormat="1" ht="32.25" customHeight="1">
      <c r="A393" s="27"/>
      <c r="B393" s="27"/>
      <c r="C393" s="19" t="s">
        <v>494</v>
      </c>
      <c r="D393" s="19" t="s">
        <v>169</v>
      </c>
      <c r="E393" s="41">
        <v>10</v>
      </c>
      <c r="F393" s="43"/>
      <c r="G393" s="3"/>
      <c r="H393" s="3"/>
      <c r="I393" s="3"/>
      <c r="J393" s="3"/>
      <c r="K393" s="3"/>
    </row>
    <row r="394" spans="1:11" s="4" customFormat="1" ht="32.25" customHeight="1">
      <c r="A394" s="27"/>
      <c r="B394" s="27"/>
      <c r="C394" s="19" t="s">
        <v>495</v>
      </c>
      <c r="D394" s="19" t="s">
        <v>169</v>
      </c>
      <c r="E394" s="41">
        <v>10</v>
      </c>
      <c r="F394" s="43"/>
      <c r="G394" s="3"/>
      <c r="H394" s="3"/>
      <c r="I394" s="3"/>
      <c r="J394" s="3"/>
      <c r="K394" s="3"/>
    </row>
    <row r="395" spans="1:11" s="4" customFormat="1" ht="32.25" customHeight="1">
      <c r="A395" s="27"/>
      <c r="B395" s="27"/>
      <c r="C395" s="19" t="s">
        <v>496</v>
      </c>
      <c r="D395" s="19" t="s">
        <v>174</v>
      </c>
      <c r="E395" s="41">
        <v>10</v>
      </c>
      <c r="F395" s="43"/>
      <c r="G395" s="3"/>
      <c r="H395" s="3"/>
      <c r="I395" s="3"/>
      <c r="J395" s="3"/>
      <c r="K395" s="3"/>
    </row>
    <row r="396" spans="1:11" s="4" customFormat="1" ht="32.25" customHeight="1">
      <c r="A396" s="27"/>
      <c r="B396" s="27" t="s">
        <v>106</v>
      </c>
      <c r="C396" s="19" t="s">
        <v>497</v>
      </c>
      <c r="D396" s="19" t="s">
        <v>180</v>
      </c>
      <c r="E396" s="44">
        <v>10</v>
      </c>
      <c r="F396" s="43"/>
      <c r="G396" s="3"/>
      <c r="H396" s="3"/>
      <c r="I396" s="3"/>
      <c r="J396" s="3"/>
      <c r="K396" s="3"/>
    </row>
    <row r="397" spans="1:11" s="4" customFormat="1" ht="32.25" customHeight="1">
      <c r="A397" s="27"/>
      <c r="B397" s="27"/>
      <c r="C397" s="27" t="s">
        <v>498</v>
      </c>
      <c r="D397" s="19" t="s">
        <v>164</v>
      </c>
      <c r="E397" s="41">
        <v>10</v>
      </c>
      <c r="F397" s="43"/>
      <c r="G397" s="3"/>
      <c r="H397" s="3"/>
      <c r="I397" s="3"/>
      <c r="J397" s="3"/>
      <c r="K397" s="3"/>
    </row>
    <row r="398" spans="1:11" s="4" customFormat="1" ht="32.25" customHeight="1">
      <c r="A398" s="27"/>
      <c r="B398" s="27"/>
      <c r="C398" s="27" t="s">
        <v>498</v>
      </c>
      <c r="D398" s="19" t="s">
        <v>177</v>
      </c>
      <c r="E398" s="41">
        <v>10</v>
      </c>
      <c r="F398" s="43"/>
      <c r="G398" s="3"/>
      <c r="H398" s="3"/>
      <c r="I398" s="3"/>
      <c r="J398" s="3"/>
      <c r="K398" s="3"/>
    </row>
    <row r="399" spans="1:11" s="4" customFormat="1" ht="32.25" customHeight="1">
      <c r="A399" s="27"/>
      <c r="B399" s="27"/>
      <c r="C399" s="27" t="s">
        <v>499</v>
      </c>
      <c r="D399" s="19" t="s">
        <v>169</v>
      </c>
      <c r="E399" s="41">
        <v>10</v>
      </c>
      <c r="F399" s="43"/>
      <c r="G399" s="3"/>
      <c r="H399" s="3"/>
      <c r="I399" s="3"/>
      <c r="J399" s="3"/>
      <c r="K399" s="3"/>
    </row>
    <row r="400" spans="1:11" s="4" customFormat="1" ht="32.25" customHeight="1">
      <c r="A400" s="27"/>
      <c r="B400" s="27"/>
      <c r="C400" s="27" t="s">
        <v>500</v>
      </c>
      <c r="D400" s="19" t="s">
        <v>169</v>
      </c>
      <c r="E400" s="41">
        <v>10</v>
      </c>
      <c r="F400" s="43"/>
      <c r="G400" s="3"/>
      <c r="H400" s="3"/>
      <c r="I400" s="3"/>
      <c r="J400" s="3"/>
      <c r="K400" s="3"/>
    </row>
    <row r="401" spans="1:11" s="4" customFormat="1" ht="32.25" customHeight="1">
      <c r="A401" s="27"/>
      <c r="B401" s="27" t="s">
        <v>107</v>
      </c>
      <c r="C401" s="19" t="s">
        <v>501</v>
      </c>
      <c r="D401" s="19" t="s">
        <v>177</v>
      </c>
      <c r="E401" s="41">
        <v>10</v>
      </c>
      <c r="F401" s="43"/>
      <c r="G401" s="3"/>
      <c r="H401" s="3"/>
      <c r="I401" s="3"/>
      <c r="J401" s="3"/>
      <c r="K401" s="3"/>
    </row>
    <row r="402" spans="1:11" s="4" customFormat="1" ht="32.25" customHeight="1">
      <c r="A402" s="27"/>
      <c r="B402" s="27"/>
      <c r="C402" s="27" t="s">
        <v>502</v>
      </c>
      <c r="D402" s="19" t="s">
        <v>169</v>
      </c>
      <c r="E402" s="41">
        <v>10</v>
      </c>
      <c r="F402" s="43"/>
      <c r="G402" s="3"/>
      <c r="H402" s="3"/>
      <c r="I402" s="3"/>
      <c r="J402" s="3"/>
      <c r="K402" s="3"/>
    </row>
    <row r="403" spans="1:11" s="4" customFormat="1" ht="32.25" customHeight="1">
      <c r="A403" s="27"/>
      <c r="B403" s="27"/>
      <c r="C403" s="27" t="s">
        <v>503</v>
      </c>
      <c r="D403" s="19" t="s">
        <v>169</v>
      </c>
      <c r="E403" s="41">
        <v>10</v>
      </c>
      <c r="F403" s="43"/>
      <c r="G403" s="3"/>
      <c r="H403" s="3"/>
      <c r="I403" s="3"/>
      <c r="J403" s="3"/>
      <c r="K403" s="3"/>
    </row>
    <row r="404" spans="1:11" s="4" customFormat="1" ht="32.25" customHeight="1">
      <c r="A404" s="27"/>
      <c r="B404" s="27" t="s">
        <v>108</v>
      </c>
      <c r="C404" s="27" t="s">
        <v>504</v>
      </c>
      <c r="D404" s="19" t="s">
        <v>164</v>
      </c>
      <c r="E404" s="41">
        <v>10</v>
      </c>
      <c r="F404" s="43"/>
      <c r="G404" s="3"/>
      <c r="H404" s="3"/>
      <c r="I404" s="3"/>
      <c r="J404" s="3"/>
      <c r="K404" s="3"/>
    </row>
    <row r="405" spans="1:11" s="4" customFormat="1" ht="32.25" customHeight="1">
      <c r="A405" s="27"/>
      <c r="B405" s="27"/>
      <c r="C405" s="27" t="s">
        <v>504</v>
      </c>
      <c r="D405" s="19" t="s">
        <v>177</v>
      </c>
      <c r="E405" s="41">
        <v>10</v>
      </c>
      <c r="F405" s="43"/>
      <c r="G405" s="3"/>
      <c r="H405" s="3"/>
      <c r="I405" s="3"/>
      <c r="J405" s="3"/>
      <c r="K405" s="3"/>
    </row>
    <row r="406" spans="1:11" s="4" customFormat="1" ht="32.25" customHeight="1">
      <c r="A406" s="27"/>
      <c r="B406" s="27"/>
      <c r="C406" s="27" t="s">
        <v>505</v>
      </c>
      <c r="D406" s="19" t="s">
        <v>169</v>
      </c>
      <c r="E406" s="41">
        <v>10</v>
      </c>
      <c r="F406" s="43"/>
      <c r="G406" s="3"/>
      <c r="H406" s="3"/>
      <c r="I406" s="3"/>
      <c r="J406" s="3"/>
      <c r="K406" s="3"/>
    </row>
    <row r="407" spans="1:11" s="4" customFormat="1" ht="32.25" customHeight="1">
      <c r="A407" s="27"/>
      <c r="B407" s="27"/>
      <c r="C407" s="27" t="s">
        <v>506</v>
      </c>
      <c r="D407" s="19" t="s">
        <v>169</v>
      </c>
      <c r="E407" s="41">
        <v>10</v>
      </c>
      <c r="F407" s="43"/>
      <c r="G407" s="3"/>
      <c r="H407" s="3"/>
      <c r="I407" s="3"/>
      <c r="J407" s="3"/>
      <c r="K407" s="3"/>
    </row>
    <row r="408" spans="1:11" s="4" customFormat="1" ht="32.25" customHeight="1">
      <c r="A408" s="27" t="s">
        <v>109</v>
      </c>
      <c r="B408" s="19" t="s">
        <v>110</v>
      </c>
      <c r="C408" s="19"/>
      <c r="D408" s="19"/>
      <c r="E408" s="41">
        <f>SUM(E409:E432)</f>
        <v>310</v>
      </c>
      <c r="F408" s="43"/>
      <c r="G408" s="3"/>
      <c r="H408" s="3"/>
      <c r="I408" s="3"/>
      <c r="J408" s="3"/>
      <c r="K408" s="3"/>
    </row>
    <row r="409" spans="1:11" s="4" customFormat="1" ht="32.25" customHeight="1">
      <c r="A409" s="27"/>
      <c r="B409" s="27" t="s">
        <v>111</v>
      </c>
      <c r="C409" s="19" t="s">
        <v>507</v>
      </c>
      <c r="D409" s="19" t="s">
        <v>164</v>
      </c>
      <c r="E409" s="41">
        <f>40+40</f>
        <v>80</v>
      </c>
      <c r="F409" s="43"/>
      <c r="G409" s="3"/>
      <c r="H409" s="3"/>
      <c r="I409" s="3"/>
      <c r="J409" s="3"/>
      <c r="K409" s="3"/>
    </row>
    <row r="410" spans="1:11" s="4" customFormat="1" ht="32.25" customHeight="1">
      <c r="A410" s="27"/>
      <c r="B410" s="27"/>
      <c r="C410" s="19" t="s">
        <v>508</v>
      </c>
      <c r="D410" s="19" t="s">
        <v>177</v>
      </c>
      <c r="E410" s="41">
        <v>10</v>
      </c>
      <c r="F410" s="43"/>
      <c r="G410" s="3"/>
      <c r="H410" s="3"/>
      <c r="I410" s="3"/>
      <c r="J410" s="3"/>
      <c r="K410" s="3"/>
    </row>
    <row r="411" spans="1:11" s="4" customFormat="1" ht="32.25" customHeight="1">
      <c r="A411" s="27"/>
      <c r="B411" s="27"/>
      <c r="C411" s="19" t="s">
        <v>509</v>
      </c>
      <c r="D411" s="19" t="s">
        <v>169</v>
      </c>
      <c r="E411" s="41">
        <v>10</v>
      </c>
      <c r="F411" s="43"/>
      <c r="G411" s="3"/>
      <c r="H411" s="3"/>
      <c r="I411" s="3"/>
      <c r="J411" s="3"/>
      <c r="K411" s="3"/>
    </row>
    <row r="412" spans="1:11" s="4" customFormat="1" ht="32.25" customHeight="1">
      <c r="A412" s="27"/>
      <c r="B412" s="27"/>
      <c r="C412" s="19" t="s">
        <v>510</v>
      </c>
      <c r="D412" s="19" t="s">
        <v>174</v>
      </c>
      <c r="E412" s="41">
        <v>10</v>
      </c>
      <c r="F412" s="43"/>
      <c r="G412" s="3"/>
      <c r="H412" s="3"/>
      <c r="I412" s="3"/>
      <c r="J412" s="3"/>
      <c r="K412" s="3"/>
    </row>
    <row r="413" spans="1:11" s="4" customFormat="1" ht="32.25" customHeight="1">
      <c r="A413" s="27"/>
      <c r="B413" s="27"/>
      <c r="C413" s="19" t="s">
        <v>511</v>
      </c>
      <c r="D413" s="19" t="s">
        <v>169</v>
      </c>
      <c r="E413" s="41">
        <v>10</v>
      </c>
      <c r="F413" s="43"/>
      <c r="G413" s="3"/>
      <c r="H413" s="3"/>
      <c r="I413" s="3"/>
      <c r="J413" s="3"/>
      <c r="K413" s="3"/>
    </row>
    <row r="414" spans="1:11" s="4" customFormat="1" ht="32.25" customHeight="1">
      <c r="A414" s="27"/>
      <c r="B414" s="27" t="s">
        <v>112</v>
      </c>
      <c r="C414" s="19" t="s">
        <v>512</v>
      </c>
      <c r="D414" s="19" t="s">
        <v>180</v>
      </c>
      <c r="E414" s="44">
        <v>10</v>
      </c>
      <c r="F414" s="43"/>
      <c r="G414" s="3"/>
      <c r="H414" s="3"/>
      <c r="I414" s="3"/>
      <c r="J414" s="3"/>
      <c r="K414" s="3"/>
    </row>
    <row r="415" spans="1:11" s="4" customFormat="1" ht="32.25" customHeight="1">
      <c r="A415" s="27"/>
      <c r="B415" s="27"/>
      <c r="C415" s="19" t="s">
        <v>513</v>
      </c>
      <c r="D415" s="19" t="s">
        <v>164</v>
      </c>
      <c r="E415" s="41">
        <v>10</v>
      </c>
      <c r="F415" s="43"/>
      <c r="G415" s="3"/>
      <c r="H415" s="3"/>
      <c r="I415" s="3"/>
      <c r="J415" s="3"/>
      <c r="K415" s="3"/>
    </row>
    <row r="416" spans="1:11" s="4" customFormat="1" ht="32.25" customHeight="1">
      <c r="A416" s="27"/>
      <c r="B416" s="27"/>
      <c r="C416" s="19" t="s">
        <v>514</v>
      </c>
      <c r="D416" s="19" t="s">
        <v>169</v>
      </c>
      <c r="E416" s="41">
        <v>10</v>
      </c>
      <c r="F416" s="43"/>
      <c r="G416" s="3"/>
      <c r="H416" s="3"/>
      <c r="I416" s="3"/>
      <c r="J416" s="3"/>
      <c r="K416" s="3"/>
    </row>
    <row r="417" spans="1:11" s="4" customFormat="1" ht="32.25" customHeight="1">
      <c r="A417" s="27"/>
      <c r="B417" s="27"/>
      <c r="C417" s="19" t="s">
        <v>515</v>
      </c>
      <c r="D417" s="19" t="s">
        <v>169</v>
      </c>
      <c r="E417" s="41">
        <v>10</v>
      </c>
      <c r="F417" s="43"/>
      <c r="G417" s="3"/>
      <c r="H417" s="3"/>
      <c r="I417" s="3"/>
      <c r="J417" s="3"/>
      <c r="K417" s="3"/>
    </row>
    <row r="418" spans="1:11" s="4" customFormat="1" ht="32.25" customHeight="1">
      <c r="A418" s="27"/>
      <c r="B418" s="27" t="s">
        <v>113</v>
      </c>
      <c r="C418" s="19" t="s">
        <v>516</v>
      </c>
      <c r="D418" s="19" t="s">
        <v>177</v>
      </c>
      <c r="E418" s="41">
        <v>10</v>
      </c>
      <c r="F418" s="43"/>
      <c r="G418" s="3"/>
      <c r="H418" s="3"/>
      <c r="I418" s="3"/>
      <c r="J418" s="3"/>
      <c r="K418" s="3"/>
    </row>
    <row r="419" spans="1:11" s="4" customFormat="1" ht="32.25" customHeight="1">
      <c r="A419" s="27"/>
      <c r="B419" s="27"/>
      <c r="C419" s="19" t="s">
        <v>517</v>
      </c>
      <c r="D419" s="19" t="s">
        <v>169</v>
      </c>
      <c r="E419" s="41">
        <v>10</v>
      </c>
      <c r="F419" s="43"/>
      <c r="G419" s="3"/>
      <c r="H419" s="3"/>
      <c r="I419" s="3"/>
      <c r="J419" s="3"/>
      <c r="K419" s="3"/>
    </row>
    <row r="420" spans="1:11" s="4" customFormat="1" ht="32.25" customHeight="1">
      <c r="A420" s="27" t="s">
        <v>109</v>
      </c>
      <c r="B420" s="27" t="s">
        <v>114</v>
      </c>
      <c r="C420" s="19" t="s">
        <v>518</v>
      </c>
      <c r="D420" s="19" t="s">
        <v>180</v>
      </c>
      <c r="E420" s="44">
        <v>10</v>
      </c>
      <c r="F420" s="43"/>
      <c r="G420" s="3"/>
      <c r="H420" s="3"/>
      <c r="I420" s="3"/>
      <c r="J420" s="3"/>
      <c r="K420" s="3"/>
    </row>
    <row r="421" spans="1:11" s="4" customFormat="1" ht="32.25" customHeight="1">
      <c r="A421" s="27"/>
      <c r="B421" s="27"/>
      <c r="C421" s="19" t="s">
        <v>519</v>
      </c>
      <c r="D421" s="19" t="s">
        <v>164</v>
      </c>
      <c r="E421" s="41">
        <v>10</v>
      </c>
      <c r="F421" s="43"/>
      <c r="G421" s="3"/>
      <c r="H421" s="3"/>
      <c r="I421" s="3"/>
      <c r="J421" s="3"/>
      <c r="K421" s="3"/>
    </row>
    <row r="422" spans="1:11" s="4" customFormat="1" ht="32.25" customHeight="1">
      <c r="A422" s="27"/>
      <c r="B422" s="27"/>
      <c r="C422" s="27" t="s">
        <v>520</v>
      </c>
      <c r="D422" s="19" t="s">
        <v>169</v>
      </c>
      <c r="E422" s="41">
        <v>10</v>
      </c>
      <c r="F422" s="43"/>
      <c r="G422" s="3"/>
      <c r="H422" s="3"/>
      <c r="I422" s="3"/>
      <c r="J422" s="3"/>
      <c r="K422" s="3"/>
    </row>
    <row r="423" spans="1:11" s="4" customFormat="1" ht="32.25" customHeight="1">
      <c r="A423" s="27"/>
      <c r="B423" s="27"/>
      <c r="C423" s="27" t="s">
        <v>521</v>
      </c>
      <c r="D423" s="19" t="s">
        <v>169</v>
      </c>
      <c r="E423" s="41">
        <v>10</v>
      </c>
      <c r="F423" s="43"/>
      <c r="G423" s="3"/>
      <c r="H423" s="3"/>
      <c r="I423" s="3"/>
      <c r="J423" s="3"/>
      <c r="K423" s="3"/>
    </row>
    <row r="424" spans="1:11" s="4" customFormat="1" ht="32.25" customHeight="1">
      <c r="A424" s="27"/>
      <c r="B424" s="27"/>
      <c r="C424" s="27" t="s">
        <v>522</v>
      </c>
      <c r="D424" s="19" t="s">
        <v>174</v>
      </c>
      <c r="E424" s="41">
        <v>10</v>
      </c>
      <c r="F424" s="43"/>
      <c r="G424" s="3"/>
      <c r="H424" s="3"/>
      <c r="I424" s="3"/>
      <c r="J424" s="3"/>
      <c r="K424" s="3"/>
    </row>
    <row r="425" spans="1:11" s="4" customFormat="1" ht="32.25" customHeight="1">
      <c r="A425" s="27"/>
      <c r="B425" s="33" t="s">
        <v>115</v>
      </c>
      <c r="C425" s="27" t="s">
        <v>523</v>
      </c>
      <c r="D425" s="19" t="s">
        <v>164</v>
      </c>
      <c r="E425" s="41">
        <v>10</v>
      </c>
      <c r="F425" s="43"/>
      <c r="G425" s="3"/>
      <c r="H425" s="3"/>
      <c r="I425" s="3"/>
      <c r="J425" s="3"/>
      <c r="K425" s="3"/>
    </row>
    <row r="426" spans="1:11" s="4" customFormat="1" ht="32.25" customHeight="1">
      <c r="A426" s="27"/>
      <c r="B426" s="33"/>
      <c r="C426" s="27" t="s">
        <v>523</v>
      </c>
      <c r="D426" s="19" t="s">
        <v>177</v>
      </c>
      <c r="E426" s="41">
        <v>10</v>
      </c>
      <c r="F426" s="43"/>
      <c r="G426" s="3"/>
      <c r="H426" s="3"/>
      <c r="I426" s="3"/>
      <c r="J426" s="3"/>
      <c r="K426" s="3"/>
    </row>
    <row r="427" spans="1:11" s="4" customFormat="1" ht="32.25" customHeight="1">
      <c r="A427" s="27"/>
      <c r="B427" s="33"/>
      <c r="C427" s="27" t="s">
        <v>524</v>
      </c>
      <c r="D427" s="19" t="s">
        <v>169</v>
      </c>
      <c r="E427" s="41">
        <v>10</v>
      </c>
      <c r="F427" s="43"/>
      <c r="G427" s="3"/>
      <c r="H427" s="3"/>
      <c r="I427" s="3"/>
      <c r="J427" s="3"/>
      <c r="K427" s="3"/>
    </row>
    <row r="428" spans="1:11" s="4" customFormat="1" ht="32.25" customHeight="1">
      <c r="A428" s="27"/>
      <c r="B428" s="33"/>
      <c r="C428" s="27" t="s">
        <v>525</v>
      </c>
      <c r="D428" s="19" t="s">
        <v>169</v>
      </c>
      <c r="E428" s="41">
        <v>10</v>
      </c>
      <c r="F428" s="43"/>
      <c r="G428" s="3"/>
      <c r="H428" s="3"/>
      <c r="I428" s="3"/>
      <c r="J428" s="3"/>
      <c r="K428" s="3"/>
    </row>
    <row r="429" spans="1:11" s="4" customFormat="1" ht="32.25" customHeight="1">
      <c r="A429" s="27"/>
      <c r="B429" s="33"/>
      <c r="C429" s="27" t="s">
        <v>526</v>
      </c>
      <c r="D429" s="19" t="s">
        <v>169</v>
      </c>
      <c r="E429" s="41">
        <v>10</v>
      </c>
      <c r="F429" s="43"/>
      <c r="G429" s="3"/>
      <c r="H429" s="3"/>
      <c r="I429" s="3"/>
      <c r="J429" s="3"/>
      <c r="K429" s="3"/>
    </row>
    <row r="430" spans="1:11" s="4" customFormat="1" ht="32.25" customHeight="1">
      <c r="A430" s="27"/>
      <c r="B430" s="33"/>
      <c r="C430" s="27" t="s">
        <v>527</v>
      </c>
      <c r="D430" s="19" t="s">
        <v>169</v>
      </c>
      <c r="E430" s="41">
        <v>10</v>
      </c>
      <c r="F430" s="43"/>
      <c r="G430" s="3"/>
      <c r="H430" s="3"/>
      <c r="I430" s="3"/>
      <c r="J430" s="3"/>
      <c r="K430" s="3"/>
    </row>
    <row r="431" spans="1:11" s="4" customFormat="1" ht="32.25" customHeight="1">
      <c r="A431" s="27"/>
      <c r="B431" s="33"/>
      <c r="C431" s="27" t="s">
        <v>528</v>
      </c>
      <c r="D431" s="19" t="s">
        <v>169</v>
      </c>
      <c r="E431" s="41">
        <v>10</v>
      </c>
      <c r="F431" s="43"/>
      <c r="G431" s="3"/>
      <c r="H431" s="3"/>
      <c r="I431" s="3"/>
      <c r="J431" s="3"/>
      <c r="K431" s="3"/>
    </row>
    <row r="432" spans="1:11" s="4" customFormat="1" ht="32.25" customHeight="1">
      <c r="A432" s="27"/>
      <c r="B432" s="33"/>
      <c r="C432" s="27" t="s">
        <v>529</v>
      </c>
      <c r="D432" s="19" t="s">
        <v>169</v>
      </c>
      <c r="E432" s="41">
        <v>10</v>
      </c>
      <c r="F432" s="43"/>
      <c r="G432" s="3"/>
      <c r="H432" s="3"/>
      <c r="I432" s="3"/>
      <c r="J432" s="3"/>
      <c r="K432" s="3"/>
    </row>
    <row r="433" spans="1:11" s="4" customFormat="1" ht="32.25" customHeight="1">
      <c r="A433" s="27" t="s">
        <v>116</v>
      </c>
      <c r="B433" s="19" t="s">
        <v>117</v>
      </c>
      <c r="C433" s="19"/>
      <c r="D433" s="19"/>
      <c r="E433" s="41">
        <f>SUM(E434:E475)</f>
        <v>510</v>
      </c>
      <c r="F433" s="43"/>
      <c r="G433" s="3"/>
      <c r="H433" s="3"/>
      <c r="I433" s="3"/>
      <c r="J433" s="3"/>
      <c r="K433" s="3"/>
    </row>
    <row r="434" spans="1:11" s="4" customFormat="1" ht="32.25" customHeight="1">
      <c r="A434" s="27"/>
      <c r="B434" s="31" t="s">
        <v>118</v>
      </c>
      <c r="C434" s="19" t="s">
        <v>530</v>
      </c>
      <c r="D434" s="19" t="s">
        <v>164</v>
      </c>
      <c r="E434" s="41">
        <v>40</v>
      </c>
      <c r="F434" s="43"/>
      <c r="G434" s="3"/>
      <c r="H434" s="3"/>
      <c r="I434" s="3"/>
      <c r="J434" s="3"/>
      <c r="K434" s="3"/>
    </row>
    <row r="435" spans="1:11" s="4" customFormat="1" ht="32.25" customHeight="1">
      <c r="A435" s="27"/>
      <c r="B435" s="31"/>
      <c r="C435" s="19" t="s">
        <v>530</v>
      </c>
      <c r="D435" s="19" t="s">
        <v>531</v>
      </c>
      <c r="E435" s="41">
        <v>50</v>
      </c>
      <c r="F435" s="43"/>
      <c r="G435" s="3"/>
      <c r="H435" s="3"/>
      <c r="I435" s="3"/>
      <c r="J435" s="3"/>
      <c r="K435" s="3"/>
    </row>
    <row r="436" spans="1:11" s="4" customFormat="1" ht="32.25" customHeight="1">
      <c r="A436" s="27"/>
      <c r="B436" s="31"/>
      <c r="C436" s="19" t="s">
        <v>532</v>
      </c>
      <c r="D436" s="19" t="s">
        <v>164</v>
      </c>
      <c r="E436" s="41">
        <v>10</v>
      </c>
      <c r="F436" s="43"/>
      <c r="G436" s="3"/>
      <c r="H436" s="3"/>
      <c r="I436" s="3"/>
      <c r="J436" s="3"/>
      <c r="K436" s="3"/>
    </row>
    <row r="437" spans="1:11" s="4" customFormat="1" ht="32.25" customHeight="1">
      <c r="A437" s="27"/>
      <c r="B437" s="33" t="s">
        <v>119</v>
      </c>
      <c r="C437" s="19" t="s">
        <v>533</v>
      </c>
      <c r="D437" s="19" t="s">
        <v>177</v>
      </c>
      <c r="E437" s="41">
        <v>10</v>
      </c>
      <c r="F437" s="43"/>
      <c r="G437" s="3"/>
      <c r="H437" s="3"/>
      <c r="I437" s="3"/>
      <c r="J437" s="3"/>
      <c r="K437" s="3"/>
    </row>
    <row r="438" spans="1:11" s="4" customFormat="1" ht="32.25" customHeight="1">
      <c r="A438" s="27"/>
      <c r="B438" s="33"/>
      <c r="C438" s="27" t="s">
        <v>534</v>
      </c>
      <c r="D438" s="19" t="s">
        <v>169</v>
      </c>
      <c r="E438" s="41">
        <v>10</v>
      </c>
      <c r="F438" s="43"/>
      <c r="G438" s="3"/>
      <c r="H438" s="3"/>
      <c r="I438" s="3"/>
      <c r="J438" s="3"/>
      <c r="K438" s="3"/>
    </row>
    <row r="439" spans="1:11" s="4" customFormat="1" ht="32.25" customHeight="1">
      <c r="A439" s="27"/>
      <c r="B439" s="33"/>
      <c r="C439" s="27" t="s">
        <v>535</v>
      </c>
      <c r="D439" s="19" t="s">
        <v>169</v>
      </c>
      <c r="E439" s="41">
        <v>10</v>
      </c>
      <c r="F439" s="43"/>
      <c r="G439" s="3"/>
      <c r="H439" s="3"/>
      <c r="I439" s="3"/>
      <c r="J439" s="3"/>
      <c r="K439" s="3"/>
    </row>
    <row r="440" spans="1:11" s="4" customFormat="1" ht="32.25" customHeight="1">
      <c r="A440" s="27"/>
      <c r="B440" s="33"/>
      <c r="C440" s="27" t="s">
        <v>536</v>
      </c>
      <c r="D440" s="19" t="s">
        <v>169</v>
      </c>
      <c r="E440" s="41">
        <v>10</v>
      </c>
      <c r="F440" s="43"/>
      <c r="G440" s="3"/>
      <c r="H440" s="3"/>
      <c r="I440" s="3"/>
      <c r="J440" s="3"/>
      <c r="K440" s="3"/>
    </row>
    <row r="441" spans="1:11" s="4" customFormat="1" ht="32.25" customHeight="1">
      <c r="A441" s="27"/>
      <c r="B441" s="33" t="s">
        <v>120</v>
      </c>
      <c r="C441" s="112" t="s">
        <v>537</v>
      </c>
      <c r="D441" s="19" t="s">
        <v>164</v>
      </c>
      <c r="E441" s="41">
        <v>10</v>
      </c>
      <c r="F441" s="43"/>
      <c r="G441" s="3"/>
      <c r="H441" s="3"/>
      <c r="I441" s="3"/>
      <c r="J441" s="3"/>
      <c r="K441" s="3"/>
    </row>
    <row r="442" spans="1:11" s="4" customFormat="1" ht="32.25" customHeight="1">
      <c r="A442" s="27"/>
      <c r="B442" s="33"/>
      <c r="C442" s="112" t="s">
        <v>537</v>
      </c>
      <c r="D442" s="19" t="s">
        <v>177</v>
      </c>
      <c r="E442" s="41">
        <v>10</v>
      </c>
      <c r="F442" s="43"/>
      <c r="G442" s="3"/>
      <c r="H442" s="3"/>
      <c r="I442" s="3"/>
      <c r="J442" s="3"/>
      <c r="K442" s="3"/>
    </row>
    <row r="443" spans="1:11" s="4" customFormat="1" ht="32.25" customHeight="1">
      <c r="A443" s="27"/>
      <c r="B443" s="33"/>
      <c r="C443" s="27" t="s">
        <v>538</v>
      </c>
      <c r="D443" s="19" t="s">
        <v>169</v>
      </c>
      <c r="E443" s="41">
        <v>10</v>
      </c>
      <c r="F443" s="43"/>
      <c r="G443" s="3"/>
      <c r="H443" s="3"/>
      <c r="I443" s="3"/>
      <c r="J443" s="3"/>
      <c r="K443" s="3"/>
    </row>
    <row r="444" spans="1:11" s="4" customFormat="1" ht="32.25" customHeight="1">
      <c r="A444" s="27"/>
      <c r="B444" s="33"/>
      <c r="C444" s="27" t="s">
        <v>539</v>
      </c>
      <c r="D444" s="19" t="s">
        <v>169</v>
      </c>
      <c r="E444" s="41">
        <v>10</v>
      </c>
      <c r="F444" s="43"/>
      <c r="G444" s="3"/>
      <c r="H444" s="3"/>
      <c r="I444" s="3"/>
      <c r="J444" s="3"/>
      <c r="K444" s="3"/>
    </row>
    <row r="445" spans="1:11" s="4" customFormat="1" ht="32.25" customHeight="1">
      <c r="A445" s="27"/>
      <c r="B445" s="33"/>
      <c r="C445" s="27" t="s">
        <v>540</v>
      </c>
      <c r="D445" s="19" t="s">
        <v>174</v>
      </c>
      <c r="E445" s="41">
        <v>10</v>
      </c>
      <c r="F445" s="43"/>
      <c r="G445" s="3"/>
      <c r="H445" s="3"/>
      <c r="I445" s="3"/>
      <c r="J445" s="3"/>
      <c r="K445" s="3"/>
    </row>
    <row r="446" spans="1:11" s="4" customFormat="1" ht="32.25" customHeight="1">
      <c r="A446" s="27"/>
      <c r="B446" s="33" t="s">
        <v>121</v>
      </c>
      <c r="C446" s="19" t="s">
        <v>541</v>
      </c>
      <c r="D446" s="19" t="s">
        <v>169</v>
      </c>
      <c r="E446" s="41">
        <v>10</v>
      </c>
      <c r="F446" s="43"/>
      <c r="G446" s="3"/>
      <c r="H446" s="3"/>
      <c r="I446" s="3"/>
      <c r="J446" s="3"/>
      <c r="K446" s="3"/>
    </row>
    <row r="447" spans="1:11" s="4" customFormat="1" ht="32.25" customHeight="1">
      <c r="A447" s="27"/>
      <c r="B447" s="33"/>
      <c r="C447" s="19" t="s">
        <v>542</v>
      </c>
      <c r="D447" s="19" t="s">
        <v>169</v>
      </c>
      <c r="E447" s="41">
        <v>10</v>
      </c>
      <c r="F447" s="43"/>
      <c r="G447" s="3"/>
      <c r="H447" s="3"/>
      <c r="I447" s="3"/>
      <c r="J447" s="3"/>
      <c r="K447" s="3"/>
    </row>
    <row r="448" spans="1:11" s="4" customFormat="1" ht="32.25" customHeight="1">
      <c r="A448" s="27"/>
      <c r="B448" s="33"/>
      <c r="C448" s="19" t="s">
        <v>543</v>
      </c>
      <c r="D448" s="19" t="s">
        <v>169</v>
      </c>
      <c r="E448" s="41">
        <v>10</v>
      </c>
      <c r="F448" s="43"/>
      <c r="G448" s="3"/>
      <c r="H448" s="3"/>
      <c r="I448" s="3"/>
      <c r="J448" s="3"/>
      <c r="K448" s="3"/>
    </row>
    <row r="449" spans="1:11" s="4" customFormat="1" ht="32.25" customHeight="1">
      <c r="A449" s="27"/>
      <c r="B449" s="33"/>
      <c r="C449" s="19" t="s">
        <v>544</v>
      </c>
      <c r="D449" s="19" t="s">
        <v>169</v>
      </c>
      <c r="E449" s="41">
        <v>10</v>
      </c>
      <c r="F449" s="43"/>
      <c r="G449" s="3"/>
      <c r="H449" s="3"/>
      <c r="I449" s="3"/>
      <c r="J449" s="3"/>
      <c r="K449" s="3"/>
    </row>
    <row r="450" spans="1:11" s="4" customFormat="1" ht="32.25" customHeight="1">
      <c r="A450" s="27"/>
      <c r="B450" s="33"/>
      <c r="C450" s="19" t="s">
        <v>545</v>
      </c>
      <c r="D450" s="19" t="s">
        <v>174</v>
      </c>
      <c r="E450" s="41">
        <v>10</v>
      </c>
      <c r="F450" s="43"/>
      <c r="G450" s="3"/>
      <c r="H450" s="3"/>
      <c r="I450" s="3"/>
      <c r="J450" s="3"/>
      <c r="K450" s="3"/>
    </row>
    <row r="451" spans="1:11" s="4" customFormat="1" ht="32.25" customHeight="1">
      <c r="A451" s="27" t="s">
        <v>116</v>
      </c>
      <c r="B451" s="33" t="s">
        <v>122</v>
      </c>
      <c r="C451" s="19" t="s">
        <v>546</v>
      </c>
      <c r="D451" s="19" t="s">
        <v>164</v>
      </c>
      <c r="E451" s="41">
        <v>10</v>
      </c>
      <c r="F451" s="43"/>
      <c r="G451" s="3"/>
      <c r="H451" s="3"/>
      <c r="I451" s="3"/>
      <c r="J451" s="3"/>
      <c r="K451" s="3"/>
    </row>
    <row r="452" spans="1:11" s="4" customFormat="1" ht="32.25" customHeight="1">
      <c r="A452" s="27"/>
      <c r="B452" s="33"/>
      <c r="C452" s="19" t="s">
        <v>547</v>
      </c>
      <c r="D452" s="19" t="s">
        <v>169</v>
      </c>
      <c r="E452" s="41">
        <v>10</v>
      </c>
      <c r="F452" s="43"/>
      <c r="G452" s="3"/>
      <c r="H452" s="3"/>
      <c r="I452" s="3"/>
      <c r="J452" s="3"/>
      <c r="K452" s="3"/>
    </row>
    <row r="453" spans="1:11" s="4" customFormat="1" ht="32.25" customHeight="1">
      <c r="A453" s="27"/>
      <c r="B453" s="33"/>
      <c r="C453" s="19" t="s">
        <v>548</v>
      </c>
      <c r="D453" s="19" t="s">
        <v>169</v>
      </c>
      <c r="E453" s="41">
        <v>10</v>
      </c>
      <c r="F453" s="43"/>
      <c r="G453" s="3"/>
      <c r="H453" s="3"/>
      <c r="I453" s="3"/>
      <c r="J453" s="3"/>
      <c r="K453" s="3"/>
    </row>
    <row r="454" spans="1:11" s="4" customFormat="1" ht="32.25" customHeight="1">
      <c r="A454" s="27"/>
      <c r="B454" s="33"/>
      <c r="C454" s="19" t="s">
        <v>549</v>
      </c>
      <c r="D454" s="19" t="s">
        <v>169</v>
      </c>
      <c r="E454" s="41">
        <v>10</v>
      </c>
      <c r="F454" s="43"/>
      <c r="G454" s="3"/>
      <c r="H454" s="3"/>
      <c r="I454" s="3"/>
      <c r="J454" s="3"/>
      <c r="K454" s="3"/>
    </row>
    <row r="455" spans="1:11" s="4" customFormat="1" ht="32.25" customHeight="1">
      <c r="A455" s="27"/>
      <c r="B455" s="33" t="s">
        <v>123</v>
      </c>
      <c r="C455" s="19" t="s">
        <v>550</v>
      </c>
      <c r="D455" s="19" t="s">
        <v>180</v>
      </c>
      <c r="E455" s="44">
        <v>10</v>
      </c>
      <c r="F455" s="43"/>
      <c r="G455" s="3"/>
      <c r="H455" s="3"/>
      <c r="I455" s="3"/>
      <c r="J455" s="3"/>
      <c r="K455" s="3"/>
    </row>
    <row r="456" spans="1:11" s="4" customFormat="1" ht="32.25" customHeight="1">
      <c r="A456" s="27"/>
      <c r="B456" s="33"/>
      <c r="C456" s="19" t="s">
        <v>551</v>
      </c>
      <c r="D456" s="19" t="s">
        <v>164</v>
      </c>
      <c r="E456" s="41">
        <v>10</v>
      </c>
      <c r="F456" s="43"/>
      <c r="G456" s="3"/>
      <c r="H456" s="3"/>
      <c r="I456" s="3"/>
      <c r="J456" s="3"/>
      <c r="K456" s="3"/>
    </row>
    <row r="457" spans="1:11" s="4" customFormat="1" ht="32.25" customHeight="1">
      <c r="A457" s="27"/>
      <c r="B457" s="33"/>
      <c r="C457" s="19" t="s">
        <v>552</v>
      </c>
      <c r="D457" s="19" t="s">
        <v>169</v>
      </c>
      <c r="E457" s="41">
        <v>10</v>
      </c>
      <c r="F457" s="43"/>
      <c r="G457" s="3"/>
      <c r="H457" s="3"/>
      <c r="I457" s="3"/>
      <c r="J457" s="3"/>
      <c r="K457" s="3"/>
    </row>
    <row r="458" spans="1:11" s="4" customFormat="1" ht="32.25" customHeight="1">
      <c r="A458" s="27"/>
      <c r="B458" s="33" t="s">
        <v>124</v>
      </c>
      <c r="C458" s="19" t="s">
        <v>553</v>
      </c>
      <c r="D458" s="19" t="s">
        <v>169</v>
      </c>
      <c r="E458" s="41">
        <v>10</v>
      </c>
      <c r="F458" s="43"/>
      <c r="G458" s="3"/>
      <c r="H458" s="3"/>
      <c r="I458" s="3"/>
      <c r="J458" s="3"/>
      <c r="K458" s="3"/>
    </row>
    <row r="459" spans="1:11" s="4" customFormat="1" ht="32.25" customHeight="1">
      <c r="A459" s="27"/>
      <c r="B459" s="33" t="s">
        <v>125</v>
      </c>
      <c r="C459" s="19" t="s">
        <v>554</v>
      </c>
      <c r="D459" s="19" t="s">
        <v>164</v>
      </c>
      <c r="E459" s="41">
        <v>10</v>
      </c>
      <c r="F459" s="43"/>
      <c r="G459" s="3"/>
      <c r="H459" s="3"/>
      <c r="I459" s="3"/>
      <c r="J459" s="3"/>
      <c r="K459" s="3"/>
    </row>
    <row r="460" spans="1:11" s="4" customFormat="1" ht="32.25" customHeight="1">
      <c r="A460" s="27"/>
      <c r="B460" s="33"/>
      <c r="C460" s="19" t="s">
        <v>555</v>
      </c>
      <c r="D460" s="19" t="s">
        <v>169</v>
      </c>
      <c r="E460" s="41">
        <v>10</v>
      </c>
      <c r="F460" s="43"/>
      <c r="G460" s="3"/>
      <c r="H460" s="3"/>
      <c r="I460" s="3"/>
      <c r="J460" s="3"/>
      <c r="K460" s="3"/>
    </row>
    <row r="461" spans="1:11" s="4" customFormat="1" ht="32.25" customHeight="1">
      <c r="A461" s="27"/>
      <c r="B461" s="33" t="s">
        <v>126</v>
      </c>
      <c r="C461" s="19" t="s">
        <v>556</v>
      </c>
      <c r="D461" s="19" t="s">
        <v>180</v>
      </c>
      <c r="E461" s="44">
        <v>10</v>
      </c>
      <c r="F461" s="43"/>
      <c r="G461" s="3"/>
      <c r="H461" s="3"/>
      <c r="I461" s="3"/>
      <c r="J461" s="3"/>
      <c r="K461" s="3"/>
    </row>
    <row r="462" spans="1:11" s="4" customFormat="1" ht="32.25" customHeight="1">
      <c r="A462" s="27"/>
      <c r="B462" s="33"/>
      <c r="C462" s="27" t="s">
        <v>557</v>
      </c>
      <c r="D462" s="19" t="s">
        <v>164</v>
      </c>
      <c r="E462" s="41">
        <v>10</v>
      </c>
      <c r="F462" s="43"/>
      <c r="G462" s="3"/>
      <c r="H462" s="3"/>
      <c r="I462" s="3"/>
      <c r="J462" s="3"/>
      <c r="K462" s="3"/>
    </row>
    <row r="463" spans="1:11" s="4" customFormat="1" ht="32.25" customHeight="1">
      <c r="A463" s="27"/>
      <c r="B463" s="33"/>
      <c r="C463" s="27" t="s">
        <v>557</v>
      </c>
      <c r="D463" s="19" t="s">
        <v>177</v>
      </c>
      <c r="E463" s="41">
        <v>10</v>
      </c>
      <c r="F463" s="43"/>
      <c r="G463" s="3"/>
      <c r="H463" s="3"/>
      <c r="I463" s="3"/>
      <c r="J463" s="3"/>
      <c r="K463" s="3"/>
    </row>
    <row r="464" spans="1:11" s="4" customFormat="1" ht="32.25" customHeight="1">
      <c r="A464" s="27"/>
      <c r="B464" s="33"/>
      <c r="C464" s="27" t="s">
        <v>558</v>
      </c>
      <c r="D464" s="19" t="s">
        <v>169</v>
      </c>
      <c r="E464" s="41">
        <v>10</v>
      </c>
      <c r="F464" s="43"/>
      <c r="G464" s="3"/>
      <c r="H464" s="3"/>
      <c r="I464" s="3"/>
      <c r="J464" s="3"/>
      <c r="K464" s="3"/>
    </row>
    <row r="465" spans="1:11" s="4" customFormat="1" ht="32.25" customHeight="1">
      <c r="A465" s="27"/>
      <c r="B465" s="33"/>
      <c r="C465" s="27" t="s">
        <v>559</v>
      </c>
      <c r="D465" s="19" t="s">
        <v>169</v>
      </c>
      <c r="E465" s="41">
        <v>10</v>
      </c>
      <c r="F465" s="43"/>
      <c r="G465" s="3"/>
      <c r="H465" s="3"/>
      <c r="I465" s="3"/>
      <c r="J465" s="3"/>
      <c r="K465" s="3"/>
    </row>
    <row r="466" spans="1:11" s="4" customFormat="1" ht="32.25" customHeight="1">
      <c r="A466" s="27"/>
      <c r="B466" s="33" t="s">
        <v>127</v>
      </c>
      <c r="C466" s="27" t="s">
        <v>560</v>
      </c>
      <c r="D466" s="19" t="s">
        <v>164</v>
      </c>
      <c r="E466" s="41">
        <f>10+10</f>
        <v>20</v>
      </c>
      <c r="F466" s="43"/>
      <c r="G466" s="3"/>
      <c r="H466" s="3"/>
      <c r="I466" s="3"/>
      <c r="J466" s="3"/>
      <c r="K466" s="3"/>
    </row>
    <row r="467" spans="1:11" s="4" customFormat="1" ht="32.25" customHeight="1">
      <c r="A467" s="27"/>
      <c r="B467" s="33"/>
      <c r="C467" s="27" t="s">
        <v>560</v>
      </c>
      <c r="D467" s="19" t="s">
        <v>177</v>
      </c>
      <c r="E467" s="41">
        <v>10</v>
      </c>
      <c r="F467" s="43"/>
      <c r="G467" s="3"/>
      <c r="H467" s="3"/>
      <c r="I467" s="3"/>
      <c r="J467" s="3"/>
      <c r="K467" s="3"/>
    </row>
    <row r="468" spans="1:11" s="4" customFormat="1" ht="32.25" customHeight="1">
      <c r="A468" s="27"/>
      <c r="B468" s="33"/>
      <c r="C468" s="27" t="s">
        <v>561</v>
      </c>
      <c r="D468" s="19" t="s">
        <v>169</v>
      </c>
      <c r="E468" s="41">
        <v>10</v>
      </c>
      <c r="F468" s="43"/>
      <c r="G468" s="3"/>
      <c r="H468" s="3"/>
      <c r="I468" s="3"/>
      <c r="J468" s="3"/>
      <c r="K468" s="3"/>
    </row>
    <row r="469" spans="1:11" s="4" customFormat="1" ht="32.25" customHeight="1">
      <c r="A469" s="27"/>
      <c r="B469" s="33"/>
      <c r="C469" s="27" t="s">
        <v>562</v>
      </c>
      <c r="D469" s="19" t="s">
        <v>174</v>
      </c>
      <c r="E469" s="41">
        <v>10</v>
      </c>
      <c r="F469" s="43"/>
      <c r="G469" s="3"/>
      <c r="H469" s="3"/>
      <c r="I469" s="3"/>
      <c r="J469" s="3"/>
      <c r="K469" s="3"/>
    </row>
    <row r="470" spans="1:11" s="4" customFormat="1" ht="32.25" customHeight="1">
      <c r="A470" s="27"/>
      <c r="B470" s="31" t="s">
        <v>128</v>
      </c>
      <c r="C470" s="19" t="s">
        <v>563</v>
      </c>
      <c r="D470" s="19" t="s">
        <v>164</v>
      </c>
      <c r="E470" s="41">
        <f>10+10</f>
        <v>20</v>
      </c>
      <c r="F470" s="43"/>
      <c r="G470" s="3"/>
      <c r="H470" s="3"/>
      <c r="I470" s="3"/>
      <c r="J470" s="3"/>
      <c r="K470" s="3"/>
    </row>
    <row r="471" spans="1:11" s="4" customFormat="1" ht="32.25" customHeight="1">
      <c r="A471" s="27"/>
      <c r="B471" s="31"/>
      <c r="C471" s="19" t="s">
        <v>564</v>
      </c>
      <c r="D471" s="19" t="s">
        <v>169</v>
      </c>
      <c r="E471" s="41">
        <v>10</v>
      </c>
      <c r="F471" s="43"/>
      <c r="G471" s="3"/>
      <c r="H471" s="3"/>
      <c r="I471" s="3"/>
      <c r="J471" s="3"/>
      <c r="K471" s="3"/>
    </row>
    <row r="472" spans="1:11" s="4" customFormat="1" ht="32.25" customHeight="1">
      <c r="A472" s="27"/>
      <c r="B472" s="31"/>
      <c r="C472" s="19" t="s">
        <v>565</v>
      </c>
      <c r="D472" s="19" t="s">
        <v>174</v>
      </c>
      <c r="E472" s="41">
        <v>10</v>
      </c>
      <c r="F472" s="43"/>
      <c r="G472" s="3"/>
      <c r="H472" s="3"/>
      <c r="I472" s="3"/>
      <c r="J472" s="3"/>
      <c r="K472" s="3"/>
    </row>
    <row r="473" spans="1:11" s="4" customFormat="1" ht="32.25" customHeight="1">
      <c r="A473" s="27"/>
      <c r="B473" s="33" t="s">
        <v>129</v>
      </c>
      <c r="C473" s="27" t="s">
        <v>566</v>
      </c>
      <c r="D473" s="19" t="s">
        <v>177</v>
      </c>
      <c r="E473" s="41">
        <v>10</v>
      </c>
      <c r="F473" s="43"/>
      <c r="G473" s="3"/>
      <c r="H473" s="3"/>
      <c r="I473" s="3"/>
      <c r="J473" s="3"/>
      <c r="K473" s="3"/>
    </row>
    <row r="474" spans="1:11" s="4" customFormat="1" ht="32.25" customHeight="1">
      <c r="A474" s="27"/>
      <c r="B474" s="33"/>
      <c r="C474" s="27" t="s">
        <v>567</v>
      </c>
      <c r="D474" s="19" t="s">
        <v>169</v>
      </c>
      <c r="E474" s="41">
        <v>10</v>
      </c>
      <c r="F474" s="43"/>
      <c r="G474" s="3"/>
      <c r="H474" s="3"/>
      <c r="I474" s="3"/>
      <c r="J474" s="3"/>
      <c r="K474" s="3"/>
    </row>
    <row r="475" spans="1:11" s="4" customFormat="1" ht="32.25" customHeight="1">
      <c r="A475" s="27"/>
      <c r="B475" s="33"/>
      <c r="C475" s="27" t="s">
        <v>568</v>
      </c>
      <c r="D475" s="19" t="s">
        <v>169</v>
      </c>
      <c r="E475" s="41">
        <v>10</v>
      </c>
      <c r="F475" s="43"/>
      <c r="G475" s="3"/>
      <c r="H475" s="3"/>
      <c r="I475" s="3"/>
      <c r="J475" s="3"/>
      <c r="K475" s="3"/>
    </row>
    <row r="476" spans="1:11" s="4" customFormat="1" ht="32.25" customHeight="1">
      <c r="A476" s="35" t="s">
        <v>130</v>
      </c>
      <c r="B476" s="19" t="s">
        <v>131</v>
      </c>
      <c r="C476" s="19"/>
      <c r="D476" s="19"/>
      <c r="E476" s="41">
        <f>SUM(E477:E510)</f>
        <v>630</v>
      </c>
      <c r="F476" s="43"/>
      <c r="G476" s="3"/>
      <c r="H476" s="3"/>
      <c r="I476" s="3"/>
      <c r="J476" s="3"/>
      <c r="K476" s="3"/>
    </row>
    <row r="477" spans="1:11" s="4" customFormat="1" ht="32.25" customHeight="1">
      <c r="A477" s="35"/>
      <c r="B477" s="27" t="s">
        <v>132</v>
      </c>
      <c r="C477" s="19" t="s">
        <v>569</v>
      </c>
      <c r="D477" s="19" t="s">
        <v>164</v>
      </c>
      <c r="E477" s="41">
        <f>50+50+40</f>
        <v>140</v>
      </c>
      <c r="F477" s="43"/>
      <c r="G477" s="3"/>
      <c r="H477" s="3"/>
      <c r="I477" s="3"/>
      <c r="J477" s="3"/>
      <c r="K477" s="3"/>
    </row>
    <row r="478" spans="1:11" s="4" customFormat="1" ht="32.25" customHeight="1">
      <c r="A478" s="35"/>
      <c r="B478" s="27"/>
      <c r="C478" s="27" t="s">
        <v>570</v>
      </c>
      <c r="D478" s="19" t="s">
        <v>169</v>
      </c>
      <c r="E478" s="41">
        <v>10</v>
      </c>
      <c r="F478" s="43"/>
      <c r="G478" s="3"/>
      <c r="H478" s="3"/>
      <c r="I478" s="3"/>
      <c r="J478" s="3"/>
      <c r="K478" s="3"/>
    </row>
    <row r="479" spans="1:11" s="4" customFormat="1" ht="32.25" customHeight="1">
      <c r="A479" s="35"/>
      <c r="B479" s="27" t="s">
        <v>133</v>
      </c>
      <c r="C479" s="27" t="s">
        <v>571</v>
      </c>
      <c r="D479" s="19" t="s">
        <v>164</v>
      </c>
      <c r="E479" s="41">
        <f>10+10</f>
        <v>20</v>
      </c>
      <c r="F479" s="43"/>
      <c r="G479" s="3"/>
      <c r="H479" s="3"/>
      <c r="I479" s="3"/>
      <c r="J479" s="3"/>
      <c r="K479" s="3"/>
    </row>
    <row r="480" spans="1:11" s="4" customFormat="1" ht="32.25" customHeight="1">
      <c r="A480" s="35"/>
      <c r="B480" s="27"/>
      <c r="C480" s="27" t="s">
        <v>571</v>
      </c>
      <c r="D480" s="19" t="s">
        <v>177</v>
      </c>
      <c r="E480" s="41">
        <v>10</v>
      </c>
      <c r="F480" s="43"/>
      <c r="G480" s="3"/>
      <c r="H480" s="3"/>
      <c r="I480" s="3"/>
      <c r="J480" s="3"/>
      <c r="K480" s="3"/>
    </row>
    <row r="481" spans="1:11" s="4" customFormat="1" ht="32.25" customHeight="1">
      <c r="A481" s="35"/>
      <c r="B481" s="27"/>
      <c r="C481" s="27" t="s">
        <v>572</v>
      </c>
      <c r="D481" s="19" t="s">
        <v>169</v>
      </c>
      <c r="E481" s="41">
        <v>10</v>
      </c>
      <c r="F481" s="43"/>
      <c r="G481" s="3"/>
      <c r="H481" s="3"/>
      <c r="I481" s="3"/>
      <c r="J481" s="3"/>
      <c r="K481" s="3"/>
    </row>
    <row r="482" spans="1:11" s="4" customFormat="1" ht="32.25" customHeight="1">
      <c r="A482" s="35" t="s">
        <v>130</v>
      </c>
      <c r="B482" s="27" t="s">
        <v>134</v>
      </c>
      <c r="C482" s="19" t="s">
        <v>573</v>
      </c>
      <c r="D482" s="19" t="s">
        <v>169</v>
      </c>
      <c r="E482" s="41">
        <v>10</v>
      </c>
      <c r="F482" s="43"/>
      <c r="G482" s="3"/>
      <c r="H482" s="3"/>
      <c r="I482" s="3"/>
      <c r="J482" s="3"/>
      <c r="K482" s="3"/>
    </row>
    <row r="483" spans="1:11" s="4" customFormat="1" ht="32.25" customHeight="1">
      <c r="A483" s="35"/>
      <c r="B483" s="27"/>
      <c r="C483" s="19" t="s">
        <v>574</v>
      </c>
      <c r="D483" s="19" t="s">
        <v>169</v>
      </c>
      <c r="E483" s="41">
        <v>10</v>
      </c>
      <c r="F483" s="43"/>
      <c r="G483" s="3"/>
      <c r="H483" s="3"/>
      <c r="I483" s="3"/>
      <c r="J483" s="3"/>
      <c r="K483" s="3"/>
    </row>
    <row r="484" spans="1:11" s="4" customFormat="1" ht="32.25" customHeight="1">
      <c r="A484" s="35"/>
      <c r="B484" s="27" t="s">
        <v>135</v>
      </c>
      <c r="C484" s="19" t="s">
        <v>575</v>
      </c>
      <c r="D484" s="19" t="s">
        <v>164</v>
      </c>
      <c r="E484" s="41">
        <f>10+10</f>
        <v>20</v>
      </c>
      <c r="F484" s="43"/>
      <c r="G484" s="3"/>
      <c r="H484" s="3"/>
      <c r="I484" s="3"/>
      <c r="J484" s="3"/>
      <c r="K484" s="3"/>
    </row>
    <row r="485" spans="1:11" s="4" customFormat="1" ht="32.25" customHeight="1">
      <c r="A485" s="35"/>
      <c r="B485" s="27"/>
      <c r="C485" s="19" t="s">
        <v>576</v>
      </c>
      <c r="D485" s="19" t="s">
        <v>169</v>
      </c>
      <c r="E485" s="41">
        <v>10</v>
      </c>
      <c r="F485" s="43"/>
      <c r="G485" s="3"/>
      <c r="H485" s="3"/>
      <c r="I485" s="3"/>
      <c r="J485" s="3"/>
      <c r="K485" s="3"/>
    </row>
    <row r="486" spans="1:11" s="4" customFormat="1" ht="32.25" customHeight="1">
      <c r="A486" s="35"/>
      <c r="B486" s="27"/>
      <c r="C486" s="19" t="s">
        <v>577</v>
      </c>
      <c r="D486" s="19" t="s">
        <v>169</v>
      </c>
      <c r="E486" s="41">
        <v>10</v>
      </c>
      <c r="F486" s="43"/>
      <c r="G486" s="3"/>
      <c r="H486" s="3"/>
      <c r="I486" s="3"/>
      <c r="J486" s="3"/>
      <c r="K486" s="3"/>
    </row>
    <row r="487" spans="1:11" s="4" customFormat="1" ht="32.25" customHeight="1">
      <c r="A487" s="35"/>
      <c r="B487" s="27"/>
      <c r="C487" s="19" t="s">
        <v>578</v>
      </c>
      <c r="D487" s="19" t="s">
        <v>174</v>
      </c>
      <c r="E487" s="41">
        <v>10</v>
      </c>
      <c r="F487" s="43"/>
      <c r="G487" s="3"/>
      <c r="H487" s="3"/>
      <c r="I487" s="3"/>
      <c r="J487" s="3"/>
      <c r="K487" s="3"/>
    </row>
    <row r="488" spans="1:11" s="4" customFormat="1" ht="32.25" customHeight="1">
      <c r="A488" s="35"/>
      <c r="B488" s="27" t="s">
        <v>136</v>
      </c>
      <c r="C488" s="19" t="s">
        <v>579</v>
      </c>
      <c r="D488" s="19" t="s">
        <v>180</v>
      </c>
      <c r="E488" s="44">
        <v>10</v>
      </c>
      <c r="F488" s="43"/>
      <c r="G488" s="3"/>
      <c r="H488" s="3"/>
      <c r="I488" s="3"/>
      <c r="J488" s="3"/>
      <c r="K488" s="3"/>
    </row>
    <row r="489" spans="1:11" s="4" customFormat="1" ht="32.25" customHeight="1">
      <c r="A489" s="35"/>
      <c r="B489" s="27"/>
      <c r="C489" s="19" t="s">
        <v>580</v>
      </c>
      <c r="D489" s="19" t="s">
        <v>169</v>
      </c>
      <c r="E489" s="41">
        <v>10</v>
      </c>
      <c r="F489" s="43"/>
      <c r="G489" s="3"/>
      <c r="H489" s="3"/>
      <c r="I489" s="3"/>
      <c r="J489" s="3"/>
      <c r="K489" s="3"/>
    </row>
    <row r="490" spans="1:11" s="4" customFormat="1" ht="32.25" customHeight="1">
      <c r="A490" s="35"/>
      <c r="B490" s="27"/>
      <c r="C490" s="19" t="s">
        <v>581</v>
      </c>
      <c r="D490" s="19" t="s">
        <v>169</v>
      </c>
      <c r="E490" s="41">
        <v>10</v>
      </c>
      <c r="F490" s="43"/>
      <c r="G490" s="3"/>
      <c r="H490" s="3"/>
      <c r="I490" s="3"/>
      <c r="J490" s="3"/>
      <c r="K490" s="3"/>
    </row>
    <row r="491" spans="1:11" s="4" customFormat="1" ht="32.25" customHeight="1">
      <c r="A491" s="35"/>
      <c r="B491" s="27"/>
      <c r="C491" s="27" t="s">
        <v>582</v>
      </c>
      <c r="D491" s="19" t="s">
        <v>174</v>
      </c>
      <c r="E491" s="41">
        <v>10</v>
      </c>
      <c r="F491" s="43"/>
      <c r="G491" s="3"/>
      <c r="H491" s="3"/>
      <c r="I491" s="3"/>
      <c r="J491" s="3"/>
      <c r="K491" s="3"/>
    </row>
    <row r="492" spans="1:11" s="4" customFormat="1" ht="32.25" customHeight="1">
      <c r="A492" s="35"/>
      <c r="B492" s="27"/>
      <c r="C492" s="27" t="s">
        <v>582</v>
      </c>
      <c r="D492" s="19" t="s">
        <v>583</v>
      </c>
      <c r="E492" s="41">
        <v>150</v>
      </c>
      <c r="F492" s="43"/>
      <c r="G492" s="3"/>
      <c r="H492" s="3"/>
      <c r="I492" s="3"/>
      <c r="J492" s="3"/>
      <c r="K492" s="3"/>
    </row>
    <row r="493" spans="1:11" s="4" customFormat="1" ht="32.25" customHeight="1">
      <c r="A493" s="35"/>
      <c r="B493" s="27" t="s">
        <v>137</v>
      </c>
      <c r="C493" s="27" t="s">
        <v>584</v>
      </c>
      <c r="D493" s="19" t="s">
        <v>164</v>
      </c>
      <c r="E493" s="41">
        <v>10</v>
      </c>
      <c r="F493" s="43"/>
      <c r="G493" s="3"/>
      <c r="H493" s="3"/>
      <c r="I493" s="3"/>
      <c r="J493" s="3"/>
      <c r="K493" s="3"/>
    </row>
    <row r="494" spans="1:11" s="4" customFormat="1" ht="32.25" customHeight="1">
      <c r="A494" s="35"/>
      <c r="B494" s="27"/>
      <c r="C494" s="27" t="s">
        <v>584</v>
      </c>
      <c r="D494" s="19" t="s">
        <v>177</v>
      </c>
      <c r="E494" s="41">
        <v>10</v>
      </c>
      <c r="F494" s="43"/>
      <c r="G494" s="3"/>
      <c r="H494" s="3"/>
      <c r="I494" s="3"/>
      <c r="J494" s="3"/>
      <c r="K494" s="3"/>
    </row>
    <row r="495" spans="1:11" s="4" customFormat="1" ht="32.25" customHeight="1">
      <c r="A495" s="35"/>
      <c r="B495" s="27"/>
      <c r="C495" s="27" t="s">
        <v>585</v>
      </c>
      <c r="D495" s="19" t="s">
        <v>169</v>
      </c>
      <c r="E495" s="41">
        <v>10</v>
      </c>
      <c r="F495" s="43"/>
      <c r="G495" s="3"/>
      <c r="H495" s="3"/>
      <c r="I495" s="3"/>
      <c r="J495" s="3"/>
      <c r="K495" s="3"/>
    </row>
    <row r="496" spans="1:11" s="4" customFormat="1" ht="32.25" customHeight="1">
      <c r="A496" s="35"/>
      <c r="B496" s="27"/>
      <c r="C496" s="27" t="s">
        <v>586</v>
      </c>
      <c r="D496" s="19" t="s">
        <v>169</v>
      </c>
      <c r="E496" s="41">
        <v>10</v>
      </c>
      <c r="F496" s="43"/>
      <c r="G496" s="3"/>
      <c r="H496" s="3"/>
      <c r="I496" s="3"/>
      <c r="J496" s="3"/>
      <c r="K496" s="3"/>
    </row>
    <row r="497" spans="1:11" s="4" customFormat="1" ht="32.25" customHeight="1">
      <c r="A497" s="35"/>
      <c r="B497" s="27" t="s">
        <v>138</v>
      </c>
      <c r="C497" s="19" t="s">
        <v>587</v>
      </c>
      <c r="D497" s="19" t="s">
        <v>177</v>
      </c>
      <c r="E497" s="41">
        <v>10</v>
      </c>
      <c r="F497" s="43"/>
      <c r="G497" s="3"/>
      <c r="H497" s="3"/>
      <c r="I497" s="3"/>
      <c r="J497" s="3"/>
      <c r="K497" s="3"/>
    </row>
    <row r="498" spans="1:11" s="4" customFormat="1" ht="32.25" customHeight="1">
      <c r="A498" s="35"/>
      <c r="B498" s="27"/>
      <c r="C498" s="19" t="s">
        <v>588</v>
      </c>
      <c r="D498" s="19" t="s">
        <v>169</v>
      </c>
      <c r="E498" s="41">
        <v>10</v>
      </c>
      <c r="F498" s="43"/>
      <c r="G498" s="3"/>
      <c r="H498" s="3"/>
      <c r="I498" s="3"/>
      <c r="J498" s="3"/>
      <c r="K498" s="3"/>
    </row>
    <row r="499" spans="1:11" s="4" customFormat="1" ht="32.25" customHeight="1">
      <c r="A499" s="35"/>
      <c r="B499" s="27"/>
      <c r="C499" s="19" t="s">
        <v>589</v>
      </c>
      <c r="D499" s="19" t="s">
        <v>169</v>
      </c>
      <c r="E499" s="41">
        <v>10</v>
      </c>
      <c r="F499" s="43"/>
      <c r="G499" s="3"/>
      <c r="H499" s="3"/>
      <c r="I499" s="3"/>
      <c r="J499" s="3"/>
      <c r="K499" s="3"/>
    </row>
    <row r="500" spans="1:11" s="4" customFormat="1" ht="32.25" customHeight="1">
      <c r="A500" s="35"/>
      <c r="B500" s="27" t="s">
        <v>139</v>
      </c>
      <c r="C500" s="19" t="s">
        <v>590</v>
      </c>
      <c r="D500" s="19" t="s">
        <v>180</v>
      </c>
      <c r="E500" s="44">
        <v>10</v>
      </c>
      <c r="F500" s="43"/>
      <c r="G500" s="3"/>
      <c r="H500" s="3"/>
      <c r="I500" s="3"/>
      <c r="J500" s="3"/>
      <c r="K500" s="3"/>
    </row>
    <row r="501" spans="1:11" s="4" customFormat="1" ht="32.25" customHeight="1">
      <c r="A501" s="35"/>
      <c r="B501" s="27"/>
      <c r="C501" s="19" t="s">
        <v>591</v>
      </c>
      <c r="D501" s="19" t="s">
        <v>164</v>
      </c>
      <c r="E501" s="41">
        <v>10</v>
      </c>
      <c r="F501" s="43"/>
      <c r="G501" s="3"/>
      <c r="H501" s="3"/>
      <c r="I501" s="3"/>
      <c r="J501" s="3"/>
      <c r="K501" s="3"/>
    </row>
    <row r="502" spans="1:11" s="4" customFormat="1" ht="32.25" customHeight="1">
      <c r="A502" s="35"/>
      <c r="B502" s="27"/>
      <c r="C502" s="19" t="s">
        <v>592</v>
      </c>
      <c r="D502" s="19" t="s">
        <v>169</v>
      </c>
      <c r="E502" s="41">
        <v>10</v>
      </c>
      <c r="F502" s="43"/>
      <c r="G502" s="3"/>
      <c r="H502" s="3"/>
      <c r="I502" s="3"/>
      <c r="J502" s="3"/>
      <c r="K502" s="3"/>
    </row>
    <row r="503" spans="1:11" s="4" customFormat="1" ht="32.25" customHeight="1">
      <c r="A503" s="35"/>
      <c r="B503" s="27"/>
      <c r="C503" s="19" t="s">
        <v>593</v>
      </c>
      <c r="D503" s="19" t="s">
        <v>169</v>
      </c>
      <c r="E503" s="41">
        <v>10</v>
      </c>
      <c r="F503" s="43"/>
      <c r="G503" s="3"/>
      <c r="H503" s="3"/>
      <c r="I503" s="3"/>
      <c r="J503" s="3"/>
      <c r="K503" s="3"/>
    </row>
    <row r="504" spans="1:11" s="4" customFormat="1" ht="32.25" customHeight="1">
      <c r="A504" s="35"/>
      <c r="B504" s="27"/>
      <c r="C504" s="19" t="s">
        <v>594</v>
      </c>
      <c r="D504" s="19" t="s">
        <v>169</v>
      </c>
      <c r="E504" s="41">
        <v>10</v>
      </c>
      <c r="F504" s="43"/>
      <c r="G504" s="3"/>
      <c r="H504" s="3"/>
      <c r="I504" s="3"/>
      <c r="J504" s="3"/>
      <c r="K504" s="3"/>
    </row>
    <row r="505" spans="1:11" s="4" customFormat="1" ht="32.25" customHeight="1">
      <c r="A505" s="35"/>
      <c r="B505" s="27"/>
      <c r="C505" s="19" t="s">
        <v>595</v>
      </c>
      <c r="D505" s="19" t="s">
        <v>169</v>
      </c>
      <c r="E505" s="41">
        <v>10</v>
      </c>
      <c r="F505" s="43"/>
      <c r="G505" s="3"/>
      <c r="H505" s="3"/>
      <c r="I505" s="3"/>
      <c r="J505" s="3"/>
      <c r="K505" s="3"/>
    </row>
    <row r="506" spans="1:11" s="4" customFormat="1" ht="32.25" customHeight="1">
      <c r="A506" s="35"/>
      <c r="B506" s="27" t="s">
        <v>140</v>
      </c>
      <c r="C506" s="19" t="s">
        <v>596</v>
      </c>
      <c r="D506" s="19" t="s">
        <v>169</v>
      </c>
      <c r="E506" s="41">
        <v>10</v>
      </c>
      <c r="F506" s="43"/>
      <c r="G506" s="3"/>
      <c r="H506" s="3"/>
      <c r="I506" s="3"/>
      <c r="J506" s="3"/>
      <c r="K506" s="3"/>
    </row>
    <row r="507" spans="1:11" s="4" customFormat="1" ht="32.25" customHeight="1">
      <c r="A507" s="35"/>
      <c r="B507" s="27"/>
      <c r="C507" s="19" t="s">
        <v>597</v>
      </c>
      <c r="D507" s="19" t="s">
        <v>169</v>
      </c>
      <c r="E507" s="41">
        <v>10</v>
      </c>
      <c r="F507" s="43"/>
      <c r="G507" s="3"/>
      <c r="H507" s="3"/>
      <c r="I507" s="3"/>
      <c r="J507" s="3"/>
      <c r="K507" s="3"/>
    </row>
    <row r="508" spans="1:11" s="4" customFormat="1" ht="32.25" customHeight="1">
      <c r="A508" s="35"/>
      <c r="B508" s="27"/>
      <c r="C508" s="19" t="s">
        <v>598</v>
      </c>
      <c r="D508" s="19" t="s">
        <v>169</v>
      </c>
      <c r="E508" s="41">
        <v>10</v>
      </c>
      <c r="F508" s="43"/>
      <c r="G508" s="3"/>
      <c r="H508" s="3"/>
      <c r="I508" s="3"/>
      <c r="J508" s="3"/>
      <c r="K508" s="3"/>
    </row>
    <row r="509" spans="1:11" s="4" customFormat="1" ht="32.25" customHeight="1">
      <c r="A509" s="35"/>
      <c r="B509" s="27"/>
      <c r="C509" s="19" t="s">
        <v>599</v>
      </c>
      <c r="D509" s="19" t="s">
        <v>169</v>
      </c>
      <c r="E509" s="41">
        <v>10</v>
      </c>
      <c r="F509" s="43"/>
      <c r="G509" s="3"/>
      <c r="H509" s="3"/>
      <c r="I509" s="3"/>
      <c r="J509" s="3"/>
      <c r="K509" s="3"/>
    </row>
    <row r="510" spans="1:11" s="4" customFormat="1" ht="32.25" customHeight="1">
      <c r="A510" s="35"/>
      <c r="B510" s="27"/>
      <c r="C510" s="19" t="s">
        <v>600</v>
      </c>
      <c r="D510" s="19" t="s">
        <v>174</v>
      </c>
      <c r="E510" s="41">
        <v>10</v>
      </c>
      <c r="F510" s="43"/>
      <c r="G510" s="3"/>
      <c r="H510" s="3"/>
      <c r="I510" s="3"/>
      <c r="J510" s="3"/>
      <c r="K510" s="3"/>
    </row>
  </sheetData>
  <sheetProtection/>
  <mergeCells count="157">
    <mergeCell ref="A1:B1"/>
    <mergeCell ref="A2:F2"/>
    <mergeCell ref="A3:C3"/>
    <mergeCell ref="A4:D4"/>
    <mergeCell ref="A5:D5"/>
    <mergeCell ref="B6:C6"/>
    <mergeCell ref="B7:C7"/>
    <mergeCell ref="B8:C8"/>
    <mergeCell ref="B9:C9"/>
    <mergeCell ref="B10:C10"/>
    <mergeCell ref="B11:C11"/>
    <mergeCell ref="B12:C12"/>
    <mergeCell ref="B13:C13"/>
    <mergeCell ref="A14:C14"/>
    <mergeCell ref="A15:D15"/>
    <mergeCell ref="B16:D16"/>
    <mergeCell ref="B50:D50"/>
    <mergeCell ref="B81:D81"/>
    <mergeCell ref="B106:D106"/>
    <mergeCell ref="B145:D145"/>
    <mergeCell ref="B193:D193"/>
    <mergeCell ref="B235:D235"/>
    <mergeCell ref="B281:D281"/>
    <mergeCell ref="B307:D307"/>
    <mergeCell ref="B331:D331"/>
    <mergeCell ref="B367:D367"/>
    <mergeCell ref="B408:D408"/>
    <mergeCell ref="B433:D433"/>
    <mergeCell ref="B476:D476"/>
    <mergeCell ref="A16:A22"/>
    <mergeCell ref="A23:A49"/>
    <mergeCell ref="A50:A78"/>
    <mergeCell ref="A79:A80"/>
    <mergeCell ref="A81:A105"/>
    <mergeCell ref="A106:A132"/>
    <mergeCell ref="A133:A144"/>
    <mergeCell ref="A145:A161"/>
    <mergeCell ref="A162:A187"/>
    <mergeCell ref="A188:A192"/>
    <mergeCell ref="A193:A214"/>
    <mergeCell ref="A215:A234"/>
    <mergeCell ref="A235:A242"/>
    <mergeCell ref="A243:A270"/>
    <mergeCell ref="A271:A280"/>
    <mergeCell ref="A281:A298"/>
    <mergeCell ref="A299:A306"/>
    <mergeCell ref="A307:A330"/>
    <mergeCell ref="A331:A362"/>
    <mergeCell ref="A363:A366"/>
    <mergeCell ref="A367:A391"/>
    <mergeCell ref="A392:A407"/>
    <mergeCell ref="A408:A419"/>
    <mergeCell ref="A420:A432"/>
    <mergeCell ref="A433:A450"/>
    <mergeCell ref="A451:A475"/>
    <mergeCell ref="A476:A481"/>
    <mergeCell ref="A482:A510"/>
    <mergeCell ref="B17:B22"/>
    <mergeCell ref="B23:B38"/>
    <mergeCell ref="B39:B45"/>
    <mergeCell ref="B46:B49"/>
    <mergeCell ref="B51:B62"/>
    <mergeCell ref="B64:B70"/>
    <mergeCell ref="B71:B75"/>
    <mergeCell ref="B76:B78"/>
    <mergeCell ref="B79:B80"/>
    <mergeCell ref="B82:B94"/>
    <mergeCell ref="B95:B96"/>
    <mergeCell ref="B97:B103"/>
    <mergeCell ref="B104:B105"/>
    <mergeCell ref="B107:B117"/>
    <mergeCell ref="B118:B121"/>
    <mergeCell ref="B122:B124"/>
    <mergeCell ref="B125:B126"/>
    <mergeCell ref="B127:B130"/>
    <mergeCell ref="B131:B132"/>
    <mergeCell ref="B133:B138"/>
    <mergeCell ref="B139:B144"/>
    <mergeCell ref="B146:B150"/>
    <mergeCell ref="B151:B155"/>
    <mergeCell ref="B156:B157"/>
    <mergeCell ref="B158:B161"/>
    <mergeCell ref="B162:B166"/>
    <mergeCell ref="B167:B171"/>
    <mergeCell ref="B172:B176"/>
    <mergeCell ref="B177:B182"/>
    <mergeCell ref="B183:B187"/>
    <mergeCell ref="B188:B192"/>
    <mergeCell ref="B194:B210"/>
    <mergeCell ref="B211:B214"/>
    <mergeCell ref="B215:B218"/>
    <mergeCell ref="B219:B224"/>
    <mergeCell ref="B225:B228"/>
    <mergeCell ref="B229:B231"/>
    <mergeCell ref="B232:B234"/>
    <mergeCell ref="B236:B242"/>
    <mergeCell ref="B243:B252"/>
    <mergeCell ref="B253:B255"/>
    <mergeCell ref="B256:B259"/>
    <mergeCell ref="B260:B265"/>
    <mergeCell ref="B266:B268"/>
    <mergeCell ref="B269:B270"/>
    <mergeCell ref="B271:B276"/>
    <mergeCell ref="B277:B280"/>
    <mergeCell ref="B282:B292"/>
    <mergeCell ref="B293:B298"/>
    <mergeCell ref="B299:B306"/>
    <mergeCell ref="B308:B320"/>
    <mergeCell ref="B321:B323"/>
    <mergeCell ref="B324:B325"/>
    <mergeCell ref="B326:B327"/>
    <mergeCell ref="B328:B330"/>
    <mergeCell ref="B332:B337"/>
    <mergeCell ref="B338:B340"/>
    <mergeCell ref="B341:B345"/>
    <mergeCell ref="B346:B351"/>
    <mergeCell ref="B352:B354"/>
    <mergeCell ref="B355:B356"/>
    <mergeCell ref="B357:B358"/>
    <mergeCell ref="B359:B360"/>
    <mergeCell ref="B361:B362"/>
    <mergeCell ref="B363:B366"/>
    <mergeCell ref="B368:B377"/>
    <mergeCell ref="B378:B379"/>
    <mergeCell ref="B380:B382"/>
    <mergeCell ref="B383:B384"/>
    <mergeCell ref="B385:B388"/>
    <mergeCell ref="B389:B391"/>
    <mergeCell ref="B392:B395"/>
    <mergeCell ref="B396:B400"/>
    <mergeCell ref="B401:B403"/>
    <mergeCell ref="B404:B407"/>
    <mergeCell ref="B409:B413"/>
    <mergeCell ref="B414:B417"/>
    <mergeCell ref="B418:B419"/>
    <mergeCell ref="B420:B424"/>
    <mergeCell ref="B425:B432"/>
    <mergeCell ref="B434:B436"/>
    <mergeCell ref="B437:B440"/>
    <mergeCell ref="B441:B445"/>
    <mergeCell ref="B446:B450"/>
    <mergeCell ref="B451:B454"/>
    <mergeCell ref="B455:B457"/>
    <mergeCell ref="B459:B460"/>
    <mergeCell ref="B461:B465"/>
    <mergeCell ref="B466:B469"/>
    <mergeCell ref="B470:B472"/>
    <mergeCell ref="B473:B475"/>
    <mergeCell ref="B477:B478"/>
    <mergeCell ref="B479:B481"/>
    <mergeCell ref="B482:B483"/>
    <mergeCell ref="B484:B487"/>
    <mergeCell ref="B488:B492"/>
    <mergeCell ref="B493:B496"/>
    <mergeCell ref="B497:B499"/>
    <mergeCell ref="B500:B505"/>
    <mergeCell ref="B506:B510"/>
  </mergeCells>
  <printOptions horizontalCentered="1"/>
  <pageMargins left="0.3541666666666667" right="0.2361111111111111" top="0.56" bottom="0.5506944444444445" header="0.31496062992125984" footer="0.31496062992125984"/>
  <pageSetup horizontalDpi="600" verticalDpi="600" orientation="portrait" paperSize="9" scale="66"/>
  <rowBreaks count="16" manualBreakCount="16">
    <brk id="22" max="5" man="1"/>
    <brk id="49" max="5" man="1"/>
    <brk id="78" max="5" man="1"/>
    <brk id="105" max="5" man="1"/>
    <brk id="132" max="5" man="1"/>
    <brk id="161" max="5" man="1"/>
    <brk id="187" max="5" man="1"/>
    <brk id="214" max="5" man="1"/>
    <brk id="242" max="5" man="1"/>
    <brk id="270" max="5" man="1"/>
    <brk id="298" max="5" man="1"/>
    <brk id="362" max="5" man="1"/>
    <brk id="391" max="5" man="1"/>
    <brk id="419" max="5" man="1"/>
    <brk id="450" max="5" man="1"/>
    <brk id="48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A2" sqref="A2:F2"/>
    </sheetView>
  </sheetViews>
  <sheetFormatPr defaultColWidth="9.00390625" defaultRowHeight="14.25"/>
  <cols>
    <col min="1" max="1" width="14.25390625" style="95" customWidth="1"/>
    <col min="2" max="3" width="19.125" style="96" customWidth="1"/>
    <col min="4" max="4" width="23.125" style="96" customWidth="1"/>
    <col min="5" max="5" width="16.00390625" style="6" customWidth="1"/>
    <col min="6" max="6" width="22.875" style="7" customWidth="1"/>
    <col min="7" max="16384" width="9.00390625" style="7" customWidth="1"/>
  </cols>
  <sheetData>
    <row r="1" spans="1:4" s="1" customFormat="1" ht="22.5" customHeight="1">
      <c r="A1" s="97" t="s">
        <v>601</v>
      </c>
      <c r="B1" s="97"/>
      <c r="C1" s="98"/>
      <c r="D1" s="98"/>
    </row>
    <row r="2" spans="1:6" ht="54" customHeight="1">
      <c r="A2" s="10" t="s">
        <v>602</v>
      </c>
      <c r="B2" s="10"/>
      <c r="C2" s="10"/>
      <c r="D2" s="10"/>
      <c r="E2" s="36"/>
      <c r="F2" s="10"/>
    </row>
    <row r="3" spans="1:6" s="94" customFormat="1" ht="32.25" customHeight="1">
      <c r="A3" s="99" t="s">
        <v>3</v>
      </c>
      <c r="B3" s="100" t="s">
        <v>4</v>
      </c>
      <c r="C3" s="100"/>
      <c r="D3" s="99" t="s">
        <v>144</v>
      </c>
      <c r="E3" s="106" t="s">
        <v>145</v>
      </c>
      <c r="F3" s="100" t="s">
        <v>146</v>
      </c>
    </row>
    <row r="4" spans="1:6" s="94" customFormat="1" ht="32.25" customHeight="1">
      <c r="A4" s="101" t="s">
        <v>5</v>
      </c>
      <c r="B4" s="102"/>
      <c r="C4" s="102"/>
      <c r="D4" s="103"/>
      <c r="E4" s="39">
        <f>E5+E10</f>
        <v>338</v>
      </c>
      <c r="F4" s="107"/>
    </row>
    <row r="5" spans="1:6" ht="32.25" customHeight="1">
      <c r="A5" s="12" t="s">
        <v>11</v>
      </c>
      <c r="B5" s="15"/>
      <c r="C5" s="15"/>
      <c r="D5" s="13"/>
      <c r="E5" s="39">
        <f>SUM(E6:E9)</f>
        <v>318</v>
      </c>
      <c r="F5" s="76"/>
    </row>
    <row r="6" spans="1:6" ht="66" customHeight="1">
      <c r="A6" s="19" t="s">
        <v>147</v>
      </c>
      <c r="B6" s="104" t="s">
        <v>158</v>
      </c>
      <c r="C6" s="105"/>
      <c r="D6" s="41" t="s">
        <v>603</v>
      </c>
      <c r="E6" s="41">
        <v>30</v>
      </c>
      <c r="F6" s="77" t="s">
        <v>160</v>
      </c>
    </row>
    <row r="7" spans="1:6" ht="66" customHeight="1">
      <c r="A7" s="19" t="s">
        <v>147</v>
      </c>
      <c r="B7" s="23" t="s">
        <v>158</v>
      </c>
      <c r="C7" s="25"/>
      <c r="D7" s="41" t="s">
        <v>604</v>
      </c>
      <c r="E7" s="41">
        <v>100</v>
      </c>
      <c r="F7" s="77" t="s">
        <v>160</v>
      </c>
    </row>
    <row r="8" spans="1:6" ht="66" customHeight="1">
      <c r="A8" s="19" t="s">
        <v>147</v>
      </c>
      <c r="B8" s="23" t="s">
        <v>158</v>
      </c>
      <c r="C8" s="25"/>
      <c r="D8" s="41" t="s">
        <v>605</v>
      </c>
      <c r="E8" s="41">
        <v>38</v>
      </c>
      <c r="F8" s="77" t="s">
        <v>160</v>
      </c>
    </row>
    <row r="9" spans="1:6" ht="66" customHeight="1">
      <c r="A9" s="19" t="s">
        <v>606</v>
      </c>
      <c r="B9" s="104" t="s">
        <v>607</v>
      </c>
      <c r="C9" s="105"/>
      <c r="D9" s="41" t="s">
        <v>608</v>
      </c>
      <c r="E9" s="41">
        <v>150</v>
      </c>
      <c r="F9" s="77" t="s">
        <v>609</v>
      </c>
    </row>
    <row r="10" spans="1:6" ht="32.25" customHeight="1">
      <c r="A10" s="12" t="s">
        <v>12</v>
      </c>
      <c r="B10" s="15"/>
      <c r="C10" s="15"/>
      <c r="D10" s="13"/>
      <c r="E10" s="39">
        <v>20</v>
      </c>
      <c r="F10" s="76"/>
    </row>
    <row r="11" spans="1:17" s="5" customFormat="1" ht="32.25" customHeight="1">
      <c r="A11" s="19" t="s">
        <v>54</v>
      </c>
      <c r="B11" s="23" t="s">
        <v>55</v>
      </c>
      <c r="C11" s="24"/>
      <c r="D11" s="25"/>
      <c r="E11" s="44">
        <f>SUM(E12:E12)</f>
        <v>20</v>
      </c>
      <c r="F11" s="10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5" customFormat="1" ht="32.25" customHeight="1">
      <c r="A12" s="19"/>
      <c r="B12" s="31" t="s">
        <v>56</v>
      </c>
      <c r="C12" s="19" t="s">
        <v>610</v>
      </c>
      <c r="D12" s="19" t="s">
        <v>611</v>
      </c>
      <c r="E12" s="41">
        <v>20</v>
      </c>
      <c r="F12" s="10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</sheetData>
  <sheetProtection/>
  <mergeCells count="12">
    <mergeCell ref="A1:B1"/>
    <mergeCell ref="A2:F2"/>
    <mergeCell ref="B3:C3"/>
    <mergeCell ref="A4:D4"/>
    <mergeCell ref="A5:D5"/>
    <mergeCell ref="B6:C6"/>
    <mergeCell ref="B7:C7"/>
    <mergeCell ref="B8:C8"/>
    <mergeCell ref="B9:C9"/>
    <mergeCell ref="A10:D10"/>
    <mergeCell ref="B11:D11"/>
    <mergeCell ref="A11:A12"/>
  </mergeCells>
  <printOptions horizontalCentered="1"/>
  <pageMargins left="0.22" right="0.37" top="0.7480314960629921" bottom="0.7480314960629921" header="0.31496062992125984" footer="0.31496062992125984"/>
  <pageSetup horizontalDpi="600" verticalDpi="600" orientation="portrait" paperSize="9" scale="74"/>
  <ignoredErrors>
    <ignoredError sqref="E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A2" sqref="A2:F2"/>
    </sheetView>
  </sheetViews>
  <sheetFormatPr defaultColWidth="9.00390625" defaultRowHeight="14.25"/>
  <cols>
    <col min="1" max="1" width="15.25390625" style="47" customWidth="1"/>
    <col min="2" max="2" width="14.25390625" style="47" customWidth="1"/>
    <col min="3" max="3" width="19.375" style="47" customWidth="1"/>
    <col min="4" max="4" width="33.625" style="47" customWidth="1"/>
    <col min="5" max="5" width="13.75390625" style="85" customWidth="1"/>
    <col min="6" max="6" width="26.625" style="5" customWidth="1"/>
    <col min="7" max="16384" width="9.00390625" style="49" customWidth="1"/>
  </cols>
  <sheetData>
    <row r="1" spans="1:6" s="45" customFormat="1" ht="22.5" customHeight="1">
      <c r="A1" s="50" t="s">
        <v>612</v>
      </c>
      <c r="B1" s="50"/>
      <c r="C1" s="51"/>
      <c r="D1" s="51"/>
      <c r="E1" s="88"/>
      <c r="F1" s="4"/>
    </row>
    <row r="2" spans="1:6" ht="54" customHeight="1">
      <c r="A2" s="53" t="s">
        <v>613</v>
      </c>
      <c r="B2" s="53"/>
      <c r="C2" s="53"/>
      <c r="D2" s="53"/>
      <c r="E2" s="89"/>
      <c r="F2" s="53"/>
    </row>
    <row r="3" spans="1:6" s="46" customFormat="1" ht="32.25" customHeight="1">
      <c r="A3" s="86" t="s">
        <v>3</v>
      </c>
      <c r="B3" s="59" t="s">
        <v>4</v>
      </c>
      <c r="C3" s="61"/>
      <c r="D3" s="87" t="s">
        <v>144</v>
      </c>
      <c r="E3" s="90" t="s">
        <v>145</v>
      </c>
      <c r="F3" s="91" t="s">
        <v>146</v>
      </c>
    </row>
    <row r="4" spans="1:6" s="46" customFormat="1" ht="21.75" customHeight="1">
      <c r="A4" s="56" t="s">
        <v>5</v>
      </c>
      <c r="B4" s="57"/>
      <c r="C4" s="57"/>
      <c r="D4" s="58"/>
      <c r="E4" s="39">
        <f>E5+E11</f>
        <v>1060</v>
      </c>
      <c r="F4" s="39"/>
    </row>
    <row r="5" spans="1:6" ht="21.75" customHeight="1">
      <c r="A5" s="59" t="s">
        <v>11</v>
      </c>
      <c r="B5" s="60"/>
      <c r="C5" s="60"/>
      <c r="D5" s="61"/>
      <c r="E5" s="39">
        <f>SUM(E6:E10)</f>
        <v>920</v>
      </c>
      <c r="F5" s="39"/>
    </row>
    <row r="6" spans="1:6" ht="109.5" customHeight="1">
      <c r="A6" s="19" t="s">
        <v>147</v>
      </c>
      <c r="B6" s="23" t="s">
        <v>148</v>
      </c>
      <c r="C6" s="25"/>
      <c r="D6" s="62" t="s">
        <v>614</v>
      </c>
      <c r="E6" s="44">
        <v>320</v>
      </c>
      <c r="F6" s="19" t="s">
        <v>615</v>
      </c>
    </row>
    <row r="7" spans="1:6" ht="54.75" customHeight="1">
      <c r="A7" s="19" t="s">
        <v>147</v>
      </c>
      <c r="B7" s="23" t="s">
        <v>148</v>
      </c>
      <c r="C7" s="25"/>
      <c r="D7" s="62" t="s">
        <v>616</v>
      </c>
      <c r="E7" s="41">
        <v>70</v>
      </c>
      <c r="F7" s="92" t="s">
        <v>150</v>
      </c>
    </row>
    <row r="8" spans="1:6" ht="54.75" customHeight="1">
      <c r="A8" s="19" t="s">
        <v>147</v>
      </c>
      <c r="B8" s="23" t="s">
        <v>148</v>
      </c>
      <c r="C8" s="25"/>
      <c r="D8" s="62" t="s">
        <v>617</v>
      </c>
      <c r="E8" s="41">
        <v>50</v>
      </c>
      <c r="F8" s="92" t="s">
        <v>150</v>
      </c>
    </row>
    <row r="9" spans="1:6" ht="54.75" customHeight="1">
      <c r="A9" s="19" t="s">
        <v>147</v>
      </c>
      <c r="B9" s="63" t="s">
        <v>618</v>
      </c>
      <c r="C9" s="65"/>
      <c r="D9" s="62" t="s">
        <v>619</v>
      </c>
      <c r="E9" s="41">
        <v>450</v>
      </c>
      <c r="F9" s="92" t="s">
        <v>160</v>
      </c>
    </row>
    <row r="10" spans="1:6" ht="54.75" customHeight="1">
      <c r="A10" s="19" t="s">
        <v>620</v>
      </c>
      <c r="B10" s="63" t="s">
        <v>621</v>
      </c>
      <c r="C10" s="65" t="s">
        <v>618</v>
      </c>
      <c r="D10" s="62" t="s">
        <v>622</v>
      </c>
      <c r="E10" s="41">
        <v>30</v>
      </c>
      <c r="F10" s="92" t="s">
        <v>160</v>
      </c>
    </row>
    <row r="11" spans="1:6" ht="32.25" customHeight="1">
      <c r="A11" s="59" t="s">
        <v>12</v>
      </c>
      <c r="B11" s="60"/>
      <c r="C11" s="60"/>
      <c r="D11" s="61"/>
      <c r="E11" s="39">
        <f>E12+E16+E20+E18</f>
        <v>140</v>
      </c>
      <c r="F11" s="19"/>
    </row>
    <row r="12" spans="1:6" ht="32.25" customHeight="1">
      <c r="A12" s="67" t="s">
        <v>13</v>
      </c>
      <c r="B12" s="63" t="s">
        <v>14</v>
      </c>
      <c r="C12" s="64"/>
      <c r="D12" s="65"/>
      <c r="E12" s="41">
        <f>SUM(E13:E15)</f>
        <v>60</v>
      </c>
      <c r="F12" s="19"/>
    </row>
    <row r="13" spans="1:6" ht="32.25" customHeight="1">
      <c r="A13" s="68"/>
      <c r="B13" s="67" t="s">
        <v>15</v>
      </c>
      <c r="C13" s="62" t="s">
        <v>166</v>
      </c>
      <c r="D13" s="62" t="s">
        <v>623</v>
      </c>
      <c r="E13" s="44">
        <v>20</v>
      </c>
      <c r="F13" s="19"/>
    </row>
    <row r="14" spans="1:6" ht="37.5" customHeight="1">
      <c r="A14" s="68"/>
      <c r="B14" s="68"/>
      <c r="C14" s="62" t="s">
        <v>624</v>
      </c>
      <c r="D14" s="19" t="s">
        <v>625</v>
      </c>
      <c r="E14" s="44">
        <v>20</v>
      </c>
      <c r="F14" s="19"/>
    </row>
    <row r="15" spans="1:6" ht="32.25" customHeight="1">
      <c r="A15" s="68"/>
      <c r="B15" s="69"/>
      <c r="C15" s="69" t="s">
        <v>186</v>
      </c>
      <c r="D15" s="19" t="s">
        <v>626</v>
      </c>
      <c r="E15" s="44">
        <v>20</v>
      </c>
      <c r="F15" s="19"/>
    </row>
    <row r="16" spans="1:6" ht="32.25" customHeight="1">
      <c r="A16" s="62" t="s">
        <v>26</v>
      </c>
      <c r="B16" s="63" t="s">
        <v>27</v>
      </c>
      <c r="C16" s="64"/>
      <c r="D16" s="65"/>
      <c r="E16" s="41">
        <f>SUM(E17:E17)</f>
        <v>20</v>
      </c>
      <c r="F16" s="19"/>
    </row>
    <row r="17" spans="1:6" ht="32.25" customHeight="1">
      <c r="A17" s="62"/>
      <c r="B17" s="31" t="s">
        <v>28</v>
      </c>
      <c r="C17" s="62" t="s">
        <v>226</v>
      </c>
      <c r="D17" s="62" t="s">
        <v>627</v>
      </c>
      <c r="E17" s="44">
        <v>20</v>
      </c>
      <c r="F17" s="19"/>
    </row>
    <row r="18" spans="1:16" s="84" customFormat="1" ht="32.25" customHeight="1">
      <c r="A18" s="62" t="s">
        <v>42</v>
      </c>
      <c r="B18" s="23" t="s">
        <v>43</v>
      </c>
      <c r="C18" s="24"/>
      <c r="D18" s="25"/>
      <c r="E18" s="41">
        <v>30</v>
      </c>
      <c r="F18" s="4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19" spans="1:16" s="84" customFormat="1" ht="32.25" customHeight="1">
      <c r="A19" s="62"/>
      <c r="B19" s="31" t="s">
        <v>50</v>
      </c>
      <c r="C19" s="62" t="s">
        <v>304</v>
      </c>
      <c r="D19" s="62" t="s">
        <v>628</v>
      </c>
      <c r="E19" s="41">
        <v>30</v>
      </c>
      <c r="F19" s="43"/>
      <c r="G19" s="93"/>
      <c r="H19" s="93"/>
      <c r="I19" s="93"/>
      <c r="J19" s="93"/>
      <c r="K19" s="93"/>
      <c r="L19" s="93"/>
      <c r="M19" s="93"/>
      <c r="N19" s="93"/>
      <c r="O19" s="93"/>
      <c r="P19" s="93"/>
    </row>
    <row r="20" spans="1:16" s="84" customFormat="1" ht="32.25" customHeight="1">
      <c r="A20" s="62" t="s">
        <v>54</v>
      </c>
      <c r="B20" s="23" t="s">
        <v>55</v>
      </c>
      <c r="C20" s="24"/>
      <c r="D20" s="25"/>
      <c r="E20" s="41">
        <f>SUM(E21:E29)</f>
        <v>30</v>
      </c>
      <c r="F20" s="43"/>
      <c r="G20" s="93"/>
      <c r="H20" s="93"/>
      <c r="I20" s="93"/>
      <c r="J20" s="93"/>
      <c r="K20" s="93"/>
      <c r="L20" s="93"/>
      <c r="M20" s="93"/>
      <c r="N20" s="93"/>
      <c r="O20" s="93"/>
      <c r="P20" s="93"/>
    </row>
    <row r="21" spans="1:16" s="84" customFormat="1" ht="32.25" customHeight="1">
      <c r="A21" s="62"/>
      <c r="B21" s="31" t="s">
        <v>59</v>
      </c>
      <c r="C21" s="62" t="s">
        <v>346</v>
      </c>
      <c r="D21" s="62" t="s">
        <v>629</v>
      </c>
      <c r="E21" s="41">
        <v>30</v>
      </c>
      <c r="F21" s="43"/>
      <c r="G21" s="93"/>
      <c r="H21" s="93"/>
      <c r="I21" s="93"/>
      <c r="J21" s="93"/>
      <c r="K21" s="93"/>
      <c r="L21" s="93"/>
      <c r="M21" s="93"/>
      <c r="N21" s="93"/>
      <c r="O21" s="93"/>
      <c r="P21" s="93"/>
    </row>
  </sheetData>
  <sheetProtection/>
  <mergeCells count="20">
    <mergeCell ref="A1:B1"/>
    <mergeCell ref="A2:F2"/>
    <mergeCell ref="B3:C3"/>
    <mergeCell ref="A4:D4"/>
    <mergeCell ref="A5:D5"/>
    <mergeCell ref="B6:C6"/>
    <mergeCell ref="B7:C7"/>
    <mergeCell ref="B8:C8"/>
    <mergeCell ref="B9:C9"/>
    <mergeCell ref="B10:C10"/>
    <mergeCell ref="A11:D11"/>
    <mergeCell ref="B12:D12"/>
    <mergeCell ref="B16:D16"/>
    <mergeCell ref="B18:D18"/>
    <mergeCell ref="B20:D20"/>
    <mergeCell ref="A12:A15"/>
    <mergeCell ref="A16:A17"/>
    <mergeCell ref="A18:A19"/>
    <mergeCell ref="A20:A21"/>
    <mergeCell ref="B13:B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0"/>
  <sheetViews>
    <sheetView workbookViewId="0" topLeftCell="A1">
      <selection activeCell="A2" sqref="A2:F2"/>
    </sheetView>
  </sheetViews>
  <sheetFormatPr defaultColWidth="9.00390625" defaultRowHeight="14.25"/>
  <cols>
    <col min="1" max="1" width="13.625" style="47" customWidth="1"/>
    <col min="2" max="2" width="20.25390625" style="48" customWidth="1"/>
    <col min="3" max="3" width="19.25390625" style="47" customWidth="1"/>
    <col min="4" max="4" width="20.125" style="48" customWidth="1"/>
    <col min="5" max="5" width="14.875" style="5" customWidth="1"/>
    <col min="6" max="6" width="21.125" style="49" customWidth="1"/>
    <col min="7" max="16384" width="9.00390625" style="49" customWidth="1"/>
  </cols>
  <sheetData>
    <row r="1" spans="1:5" s="45" customFormat="1" ht="22.5" customHeight="1">
      <c r="A1" s="50" t="s">
        <v>630</v>
      </c>
      <c r="B1" s="50"/>
      <c r="C1" s="51"/>
      <c r="D1" s="52"/>
      <c r="E1" s="4"/>
    </row>
    <row r="2" spans="1:6" ht="54" customHeight="1">
      <c r="A2" s="53" t="s">
        <v>631</v>
      </c>
      <c r="B2" s="53"/>
      <c r="C2" s="53"/>
      <c r="D2" s="53"/>
      <c r="E2" s="53"/>
      <c r="F2" s="53"/>
    </row>
    <row r="3" spans="1:6" s="46" customFormat="1" ht="31.5" customHeight="1">
      <c r="A3" s="54" t="s">
        <v>3</v>
      </c>
      <c r="B3" s="54" t="s">
        <v>4</v>
      </c>
      <c r="C3" s="54"/>
      <c r="D3" s="55" t="s">
        <v>144</v>
      </c>
      <c r="E3" s="74" t="s">
        <v>145</v>
      </c>
      <c r="F3" s="75" t="s">
        <v>146</v>
      </c>
    </row>
    <row r="4" spans="1:6" s="46" customFormat="1" ht="32.25" customHeight="1">
      <c r="A4" s="56" t="s">
        <v>5</v>
      </c>
      <c r="B4" s="57"/>
      <c r="C4" s="57"/>
      <c r="D4" s="58"/>
      <c r="E4" s="39">
        <f>E5+E7</f>
        <v>877</v>
      </c>
      <c r="F4" s="39"/>
    </row>
    <row r="5" spans="1:6" s="7" customFormat="1" ht="32.25" customHeight="1">
      <c r="A5" s="12" t="s">
        <v>11</v>
      </c>
      <c r="B5" s="15"/>
      <c r="C5" s="15"/>
      <c r="D5" s="13"/>
      <c r="E5" s="39">
        <f>E6</f>
        <v>62</v>
      </c>
      <c r="F5" s="76"/>
    </row>
    <row r="6" spans="1:6" s="7" customFormat="1" ht="60.75" customHeight="1">
      <c r="A6" s="19" t="s">
        <v>147</v>
      </c>
      <c r="B6" s="23" t="s">
        <v>148</v>
      </c>
      <c r="C6" s="25"/>
      <c r="D6" s="41" t="s">
        <v>632</v>
      </c>
      <c r="E6" s="41">
        <v>62</v>
      </c>
      <c r="F6" s="77" t="s">
        <v>633</v>
      </c>
    </row>
    <row r="7" spans="1:6" ht="32.25" customHeight="1">
      <c r="A7" s="59" t="s">
        <v>634</v>
      </c>
      <c r="B7" s="60"/>
      <c r="C7" s="60"/>
      <c r="D7" s="61"/>
      <c r="E7" s="78">
        <f>E8+E10+E13+E16+E19+E22+E25+E28+E31+E34+E37+E40+E43+E47</f>
        <v>815</v>
      </c>
      <c r="F7" s="79"/>
    </row>
    <row r="8" spans="1:6" ht="32.25" customHeight="1">
      <c r="A8" s="62" t="s">
        <v>13</v>
      </c>
      <c r="B8" s="63" t="s">
        <v>14</v>
      </c>
      <c r="C8" s="64"/>
      <c r="D8" s="65"/>
      <c r="E8" s="80">
        <f>SUM(E9:E9)</f>
        <v>25</v>
      </c>
      <c r="F8" s="81"/>
    </row>
    <row r="9" spans="1:17" s="47" customFormat="1" ht="32.25" customHeight="1">
      <c r="A9" s="62"/>
      <c r="B9" s="31" t="s">
        <v>16</v>
      </c>
      <c r="C9" s="62" t="s">
        <v>192</v>
      </c>
      <c r="D9" s="66" t="s">
        <v>632</v>
      </c>
      <c r="E9" s="80">
        <v>25</v>
      </c>
      <c r="F9" s="82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6" ht="32.25" customHeight="1">
      <c r="A10" s="62" t="s">
        <v>18</v>
      </c>
      <c r="B10" s="63" t="s">
        <v>19</v>
      </c>
      <c r="C10" s="64"/>
      <c r="D10" s="65"/>
      <c r="E10" s="80">
        <f>SUM(E11:E12)</f>
        <v>60</v>
      </c>
      <c r="F10" s="81"/>
    </row>
    <row r="11" spans="1:6" ht="32.25" customHeight="1">
      <c r="A11" s="62"/>
      <c r="B11" s="31" t="s">
        <v>22</v>
      </c>
      <c r="C11" s="62" t="s">
        <v>635</v>
      </c>
      <c r="D11" s="66" t="s">
        <v>632</v>
      </c>
      <c r="E11" s="80">
        <v>30</v>
      </c>
      <c r="F11" s="81"/>
    </row>
    <row r="12" spans="1:17" s="47" customFormat="1" ht="32.25" customHeight="1">
      <c r="A12" s="62"/>
      <c r="B12" s="31" t="s">
        <v>24</v>
      </c>
      <c r="C12" s="62" t="s">
        <v>636</v>
      </c>
      <c r="D12" s="66" t="s">
        <v>632</v>
      </c>
      <c r="E12" s="80">
        <v>30</v>
      </c>
      <c r="F12" s="82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256" s="47" customFormat="1" ht="32.25" customHeight="1">
      <c r="A13" s="67" t="s">
        <v>26</v>
      </c>
      <c r="B13" s="63" t="s">
        <v>27</v>
      </c>
      <c r="C13" s="64"/>
      <c r="D13" s="65"/>
      <c r="E13" s="80">
        <f>SUM(E14:E15)</f>
        <v>50</v>
      </c>
      <c r="F13" s="81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s="47" customFormat="1" ht="32.25" customHeight="1">
      <c r="A14" s="68"/>
      <c r="B14" s="62" t="s">
        <v>29</v>
      </c>
      <c r="C14" s="66" t="s">
        <v>237</v>
      </c>
      <c r="D14" s="66" t="s">
        <v>632</v>
      </c>
      <c r="E14" s="80">
        <v>25</v>
      </c>
      <c r="F14" s="81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s="47" customFormat="1" ht="32.25" customHeight="1">
      <c r="A15" s="69"/>
      <c r="B15" s="62" t="s">
        <v>31</v>
      </c>
      <c r="C15" s="66" t="s">
        <v>244</v>
      </c>
      <c r="D15" s="66" t="s">
        <v>632</v>
      </c>
      <c r="E15" s="80">
        <v>25</v>
      </c>
      <c r="F15" s="81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6" ht="32.25" customHeight="1">
      <c r="A16" s="67" t="s">
        <v>32</v>
      </c>
      <c r="B16" s="63" t="s">
        <v>33</v>
      </c>
      <c r="C16" s="64"/>
      <c r="D16" s="65"/>
      <c r="E16" s="80">
        <f>SUM(E17:E18)</f>
        <v>50</v>
      </c>
      <c r="F16" s="81"/>
    </row>
    <row r="17" spans="1:6" ht="32.25" customHeight="1">
      <c r="A17" s="68"/>
      <c r="B17" s="62" t="s">
        <v>35</v>
      </c>
      <c r="C17" s="66" t="s">
        <v>637</v>
      </c>
      <c r="D17" s="66" t="s">
        <v>632</v>
      </c>
      <c r="E17" s="80">
        <v>25</v>
      </c>
      <c r="F17" s="81"/>
    </row>
    <row r="18" spans="1:6" ht="32.25" customHeight="1">
      <c r="A18" s="69"/>
      <c r="B18" s="62" t="s">
        <v>41</v>
      </c>
      <c r="C18" s="66" t="s">
        <v>275</v>
      </c>
      <c r="D18" s="66" t="s">
        <v>632</v>
      </c>
      <c r="E18" s="80">
        <v>25</v>
      </c>
      <c r="F18" s="81"/>
    </row>
    <row r="19" spans="1:17" s="47" customFormat="1" ht="32.25" customHeight="1">
      <c r="A19" s="62" t="s">
        <v>42</v>
      </c>
      <c r="B19" s="23" t="s">
        <v>43</v>
      </c>
      <c r="C19" s="24"/>
      <c r="D19" s="25"/>
      <c r="E19" s="80">
        <f>SUM(E20:E21)</f>
        <v>65</v>
      </c>
      <c r="F19" s="82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7" s="47" customFormat="1" ht="32.25" customHeight="1">
      <c r="A20" s="62"/>
      <c r="B20" s="62" t="s">
        <v>49</v>
      </c>
      <c r="C20" s="31" t="s">
        <v>300</v>
      </c>
      <c r="D20" s="66" t="s">
        <v>632</v>
      </c>
      <c r="E20" s="80">
        <v>30</v>
      </c>
      <c r="F20" s="82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17" s="47" customFormat="1" ht="32.25" customHeight="1">
      <c r="A21" s="62"/>
      <c r="B21" s="62" t="s">
        <v>52</v>
      </c>
      <c r="C21" s="31" t="s">
        <v>314</v>
      </c>
      <c r="D21" s="66" t="s">
        <v>632</v>
      </c>
      <c r="E21" s="80">
        <v>35</v>
      </c>
      <c r="F21" s="82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17" s="47" customFormat="1" ht="32.25" customHeight="1">
      <c r="A22" s="62" t="s">
        <v>54</v>
      </c>
      <c r="B22" s="23" t="s">
        <v>55</v>
      </c>
      <c r="C22" s="24"/>
      <c r="D22" s="25"/>
      <c r="E22" s="83">
        <f>SUM(E23:E24)</f>
        <v>50</v>
      </c>
      <c r="F22" s="82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1:17" s="47" customFormat="1" ht="32.25" customHeight="1">
      <c r="A23" s="62"/>
      <c r="B23" s="31" t="s">
        <v>56</v>
      </c>
      <c r="C23" s="62" t="s">
        <v>333</v>
      </c>
      <c r="D23" s="66" t="s">
        <v>632</v>
      </c>
      <c r="E23" s="80">
        <v>25</v>
      </c>
      <c r="F23" s="82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4" spans="1:17" s="47" customFormat="1" ht="32.25" customHeight="1">
      <c r="A24" s="62"/>
      <c r="B24" s="31" t="s">
        <v>60</v>
      </c>
      <c r="C24" s="62" t="s">
        <v>350</v>
      </c>
      <c r="D24" s="66" t="s">
        <v>632</v>
      </c>
      <c r="E24" s="80">
        <v>25</v>
      </c>
      <c r="F24" s="82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1:6" ht="32.25" customHeight="1">
      <c r="A25" s="62" t="s">
        <v>63</v>
      </c>
      <c r="B25" s="63" t="s">
        <v>64</v>
      </c>
      <c r="C25" s="64"/>
      <c r="D25" s="65"/>
      <c r="E25" s="80">
        <f>SUM(E26:E27)</f>
        <v>55</v>
      </c>
      <c r="F25" s="81"/>
    </row>
    <row r="26" spans="1:6" ht="32.25" customHeight="1">
      <c r="A26" s="62"/>
      <c r="B26" s="31" t="s">
        <v>65</v>
      </c>
      <c r="C26" s="66" t="s">
        <v>369</v>
      </c>
      <c r="D26" s="66" t="s">
        <v>632</v>
      </c>
      <c r="E26" s="80">
        <v>25</v>
      </c>
      <c r="F26" s="81"/>
    </row>
    <row r="27" spans="1:6" ht="32.25" customHeight="1">
      <c r="A27" s="62"/>
      <c r="B27" s="62" t="s">
        <v>69</v>
      </c>
      <c r="C27" s="66" t="s">
        <v>386</v>
      </c>
      <c r="D27" s="66" t="s">
        <v>632</v>
      </c>
      <c r="E27" s="80">
        <v>30</v>
      </c>
      <c r="F27" s="81"/>
    </row>
    <row r="28" spans="1:17" s="47" customFormat="1" ht="32.25" customHeight="1">
      <c r="A28" s="62" t="s">
        <v>73</v>
      </c>
      <c r="B28" s="23" t="s">
        <v>74</v>
      </c>
      <c r="C28" s="24"/>
      <c r="D28" s="25"/>
      <c r="E28" s="80">
        <f>SUM(E29:E30)</f>
        <v>60</v>
      </c>
      <c r="F28" s="82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1:17" s="47" customFormat="1" ht="32.25" customHeight="1">
      <c r="A29" s="62"/>
      <c r="B29" s="70" t="s">
        <v>75</v>
      </c>
      <c r="C29" s="62" t="s">
        <v>403</v>
      </c>
      <c r="D29" s="66" t="s">
        <v>632</v>
      </c>
      <c r="E29" s="80">
        <v>30</v>
      </c>
      <c r="F29" s="82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7" s="47" customFormat="1" ht="32.25" customHeight="1">
      <c r="A30" s="62"/>
      <c r="B30" s="71"/>
      <c r="C30" s="62" t="s">
        <v>407</v>
      </c>
      <c r="D30" s="66" t="s">
        <v>632</v>
      </c>
      <c r="E30" s="80">
        <v>30</v>
      </c>
      <c r="F30" s="82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7" customFormat="1" ht="32.25" customHeight="1">
      <c r="A31" s="62" t="s">
        <v>78</v>
      </c>
      <c r="B31" s="23" t="s">
        <v>79</v>
      </c>
      <c r="C31" s="24"/>
      <c r="D31" s="25"/>
      <c r="E31" s="80">
        <f>SUM(E32:E33)</f>
        <v>55</v>
      </c>
      <c r="F31" s="82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</row>
    <row r="32" spans="1:17" s="47" customFormat="1" ht="32.25" customHeight="1">
      <c r="A32" s="62"/>
      <c r="B32" s="31" t="s">
        <v>81</v>
      </c>
      <c r="C32" s="62" t="s">
        <v>433</v>
      </c>
      <c r="D32" s="66" t="s">
        <v>632</v>
      </c>
      <c r="E32" s="80">
        <v>25</v>
      </c>
      <c r="F32" s="82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</row>
    <row r="33" spans="1:17" s="47" customFormat="1" ht="32.25" customHeight="1">
      <c r="A33" s="62"/>
      <c r="B33" s="31" t="s">
        <v>82</v>
      </c>
      <c r="C33" s="62" t="s">
        <v>638</v>
      </c>
      <c r="D33" s="66" t="s">
        <v>632</v>
      </c>
      <c r="E33" s="80">
        <v>30</v>
      </c>
      <c r="F33" s="82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</row>
    <row r="34" spans="1:17" s="47" customFormat="1" ht="32.25" customHeight="1">
      <c r="A34" s="62" t="s">
        <v>85</v>
      </c>
      <c r="B34" s="23" t="s">
        <v>86</v>
      </c>
      <c r="C34" s="24"/>
      <c r="D34" s="25"/>
      <c r="E34" s="80">
        <f>SUM(E35:E36)</f>
        <v>60</v>
      </c>
      <c r="F34" s="82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</row>
    <row r="35" spans="1:17" s="47" customFormat="1" ht="32.25" customHeight="1">
      <c r="A35" s="62"/>
      <c r="B35" s="72" t="s">
        <v>88</v>
      </c>
      <c r="C35" s="31" t="s">
        <v>447</v>
      </c>
      <c r="D35" s="66" t="s">
        <v>632</v>
      </c>
      <c r="E35" s="80">
        <v>30</v>
      </c>
      <c r="F35" s="82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</row>
    <row r="36" spans="1:17" s="47" customFormat="1" ht="32.25" customHeight="1">
      <c r="A36" s="62"/>
      <c r="B36" s="31" t="s">
        <v>89</v>
      </c>
      <c r="C36" s="31" t="s">
        <v>448</v>
      </c>
      <c r="D36" s="66" t="s">
        <v>632</v>
      </c>
      <c r="E36" s="80">
        <v>30</v>
      </c>
      <c r="F36" s="82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</row>
    <row r="37" spans="1:17" s="47" customFormat="1" ht="32.25" customHeight="1">
      <c r="A37" s="62" t="s">
        <v>97</v>
      </c>
      <c r="B37" s="23" t="s">
        <v>98</v>
      </c>
      <c r="C37" s="24"/>
      <c r="D37" s="25"/>
      <c r="E37" s="80">
        <f>SUM(E38:E39)</f>
        <v>60</v>
      </c>
      <c r="F37" s="82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</row>
    <row r="38" spans="1:17" s="47" customFormat="1" ht="32.25" customHeight="1">
      <c r="A38" s="62"/>
      <c r="B38" s="72" t="s">
        <v>101</v>
      </c>
      <c r="C38" s="31" t="s">
        <v>639</v>
      </c>
      <c r="D38" s="66" t="s">
        <v>632</v>
      </c>
      <c r="E38" s="80">
        <v>30</v>
      </c>
      <c r="F38" s="82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  <row r="39" spans="1:17" s="47" customFormat="1" ht="32.25" customHeight="1">
      <c r="A39" s="62"/>
      <c r="B39" s="72" t="s">
        <v>103</v>
      </c>
      <c r="C39" s="31" t="s">
        <v>487</v>
      </c>
      <c r="D39" s="66" t="s">
        <v>632</v>
      </c>
      <c r="E39" s="80">
        <v>30</v>
      </c>
      <c r="F39" s="82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  <row r="40" spans="1:17" s="47" customFormat="1" ht="32.25" customHeight="1">
      <c r="A40" s="62" t="s">
        <v>109</v>
      </c>
      <c r="B40" s="23" t="s">
        <v>110</v>
      </c>
      <c r="C40" s="24"/>
      <c r="D40" s="25"/>
      <c r="E40" s="80">
        <f>SUM(E41:E42)</f>
        <v>60</v>
      </c>
      <c r="F40" s="82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</row>
    <row r="41" spans="1:17" s="47" customFormat="1" ht="32.25" customHeight="1">
      <c r="A41" s="62"/>
      <c r="B41" s="31" t="s">
        <v>112</v>
      </c>
      <c r="C41" s="31" t="s">
        <v>513</v>
      </c>
      <c r="D41" s="66" t="s">
        <v>632</v>
      </c>
      <c r="E41" s="80">
        <v>30</v>
      </c>
      <c r="F41" s="82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  <row r="42" spans="1:17" s="47" customFormat="1" ht="32.25" customHeight="1">
      <c r="A42" s="62"/>
      <c r="B42" s="31" t="s">
        <v>114</v>
      </c>
      <c r="C42" s="31" t="s">
        <v>519</v>
      </c>
      <c r="D42" s="66" t="s">
        <v>632</v>
      </c>
      <c r="E42" s="80">
        <v>30</v>
      </c>
      <c r="F42" s="82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1:17" s="47" customFormat="1" ht="32.25" customHeight="1">
      <c r="A43" s="62" t="s">
        <v>116</v>
      </c>
      <c r="B43" s="23" t="s">
        <v>117</v>
      </c>
      <c r="C43" s="24"/>
      <c r="D43" s="25"/>
      <c r="E43" s="80">
        <f>SUM(E44:E46)</f>
        <v>75</v>
      </c>
      <c r="F43" s="82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1:17" s="47" customFormat="1" ht="32.25" customHeight="1">
      <c r="A44" s="62"/>
      <c r="B44" s="31" t="s">
        <v>119</v>
      </c>
      <c r="C44" s="31" t="s">
        <v>533</v>
      </c>
      <c r="D44" s="66" t="s">
        <v>632</v>
      </c>
      <c r="E44" s="80">
        <v>25</v>
      </c>
      <c r="F44" s="82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1:17" s="47" customFormat="1" ht="32.25" customHeight="1">
      <c r="A45" s="62"/>
      <c r="B45" s="31" t="s">
        <v>121</v>
      </c>
      <c r="C45" s="31" t="s">
        <v>640</v>
      </c>
      <c r="D45" s="66" t="s">
        <v>632</v>
      </c>
      <c r="E45" s="80">
        <v>25</v>
      </c>
      <c r="F45" s="82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1:17" s="47" customFormat="1" ht="32.25" customHeight="1">
      <c r="A46" s="62"/>
      <c r="B46" s="31" t="s">
        <v>122</v>
      </c>
      <c r="C46" s="31" t="s">
        <v>546</v>
      </c>
      <c r="D46" s="66" t="s">
        <v>632</v>
      </c>
      <c r="E46" s="80">
        <v>25</v>
      </c>
      <c r="F46" s="82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1:6" ht="32.25" customHeight="1">
      <c r="A47" s="73" t="s">
        <v>130</v>
      </c>
      <c r="B47" s="63" t="s">
        <v>131</v>
      </c>
      <c r="C47" s="64"/>
      <c r="D47" s="65"/>
      <c r="E47" s="80">
        <f>SUM(E48:E50)</f>
        <v>90</v>
      </c>
      <c r="F47" s="82"/>
    </row>
    <row r="48" spans="1:6" ht="32.25" customHeight="1">
      <c r="A48" s="73"/>
      <c r="B48" s="31" t="s">
        <v>135</v>
      </c>
      <c r="C48" s="62" t="s">
        <v>575</v>
      </c>
      <c r="D48" s="66" t="s">
        <v>632</v>
      </c>
      <c r="E48" s="80">
        <v>30</v>
      </c>
      <c r="F48" s="82"/>
    </row>
    <row r="49" spans="1:6" ht="32.25" customHeight="1">
      <c r="A49" s="73"/>
      <c r="B49" s="31" t="s">
        <v>138</v>
      </c>
      <c r="C49" s="62" t="s">
        <v>587</v>
      </c>
      <c r="D49" s="66" t="s">
        <v>632</v>
      </c>
      <c r="E49" s="80">
        <v>30</v>
      </c>
      <c r="F49" s="82"/>
    </row>
    <row r="50" spans="1:6" ht="32.25" customHeight="1">
      <c r="A50" s="73"/>
      <c r="B50" s="31" t="s">
        <v>140</v>
      </c>
      <c r="C50" s="62" t="s">
        <v>641</v>
      </c>
      <c r="D50" s="66" t="s">
        <v>632</v>
      </c>
      <c r="E50" s="80">
        <v>30</v>
      </c>
      <c r="F50" s="82"/>
    </row>
    <row r="51" ht="21.75" customHeight="1"/>
    <row r="52" ht="21.75" customHeight="1"/>
    <row r="53" ht="21.75" customHeight="1"/>
    <row r="54" ht="21.75" customHeight="1"/>
    <row r="55" ht="21.75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</sheetData>
  <sheetProtection/>
  <mergeCells count="36">
    <mergeCell ref="A1:B1"/>
    <mergeCell ref="A2:F2"/>
    <mergeCell ref="B3:C3"/>
    <mergeCell ref="A4:D4"/>
    <mergeCell ref="A5:D5"/>
    <mergeCell ref="B6:C6"/>
    <mergeCell ref="A7:D7"/>
    <mergeCell ref="B8:D8"/>
    <mergeCell ref="B10:D10"/>
    <mergeCell ref="B13:D13"/>
    <mergeCell ref="B16:D16"/>
    <mergeCell ref="B19:D19"/>
    <mergeCell ref="B22:D22"/>
    <mergeCell ref="B25:D25"/>
    <mergeCell ref="B28:D28"/>
    <mergeCell ref="B31:D31"/>
    <mergeCell ref="B34:D34"/>
    <mergeCell ref="B37:D37"/>
    <mergeCell ref="B40:D40"/>
    <mergeCell ref="B43:D43"/>
    <mergeCell ref="B47:D47"/>
    <mergeCell ref="A8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6"/>
    <mergeCell ref="A47:A50"/>
    <mergeCell ref="B29:B30"/>
  </mergeCells>
  <printOptions horizontalCentered="1"/>
  <pageMargins left="0.31496062992125984" right="0.31496062992125984" top="0.6" bottom="0.7480314960629921" header="0.31496062992125984" footer="0.31496062992125984"/>
  <pageSetup horizontalDpi="600" verticalDpi="600" orientation="portrait" paperSize="9" scale="76"/>
  <rowBreaks count="1" manualBreakCount="1">
    <brk id="2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pane ySplit="3" topLeftCell="A4" activePane="bottomLeft" state="frozen"/>
      <selection pane="bottomLeft" activeCell="A2" sqref="A2:F2"/>
    </sheetView>
  </sheetViews>
  <sheetFormatPr defaultColWidth="9.00390625" defaultRowHeight="14.25"/>
  <cols>
    <col min="1" max="1" width="13.75390625" style="5" customWidth="1"/>
    <col min="2" max="2" width="21.875" style="5" customWidth="1"/>
    <col min="3" max="3" width="20.625" style="5" customWidth="1"/>
    <col min="4" max="4" width="31.875" style="5" customWidth="1"/>
    <col min="5" max="5" width="14.00390625" style="6" customWidth="1"/>
    <col min="6" max="6" width="20.75390625" style="5" customWidth="1"/>
    <col min="7" max="16384" width="9.00390625" style="7" customWidth="1"/>
  </cols>
  <sheetData>
    <row r="1" spans="1:6" s="1" customFormat="1" ht="22.5" customHeight="1">
      <c r="A1" s="8" t="s">
        <v>642</v>
      </c>
      <c r="B1" s="8"/>
      <c r="C1" s="9"/>
      <c r="D1" s="9"/>
      <c r="F1" s="4"/>
    </row>
    <row r="2" spans="1:6" ht="54" customHeight="1">
      <c r="A2" s="10" t="s">
        <v>643</v>
      </c>
      <c r="B2" s="10"/>
      <c r="C2" s="10"/>
      <c r="D2" s="10"/>
      <c r="E2" s="36"/>
      <c r="F2" s="10"/>
    </row>
    <row r="3" spans="1:6" s="2" customFormat="1" ht="32.25" customHeight="1">
      <c r="A3" s="11" t="s">
        <v>3</v>
      </c>
      <c r="B3" s="12" t="s">
        <v>4</v>
      </c>
      <c r="C3" s="13"/>
      <c r="D3" s="14" t="s">
        <v>144</v>
      </c>
      <c r="E3" s="37" t="s">
        <v>145</v>
      </c>
      <c r="F3" s="38" t="s">
        <v>146</v>
      </c>
    </row>
    <row r="4" spans="1:6" s="2" customFormat="1" ht="32.25" customHeight="1">
      <c r="A4" s="12" t="s">
        <v>5</v>
      </c>
      <c r="B4" s="15"/>
      <c r="C4" s="15"/>
      <c r="D4" s="13"/>
      <c r="E4" s="39">
        <f>E5+E8</f>
        <v>600</v>
      </c>
      <c r="F4" s="40"/>
    </row>
    <row r="5" spans="1:6" s="3" customFormat="1" ht="32.25" customHeight="1">
      <c r="A5" s="12" t="s">
        <v>11</v>
      </c>
      <c r="B5" s="15"/>
      <c r="C5" s="15"/>
      <c r="D5" s="13"/>
      <c r="E5" s="39">
        <f>SUM(E6:E7)</f>
        <v>45</v>
      </c>
      <c r="F5" s="40"/>
    </row>
    <row r="6" spans="1:6" s="3" customFormat="1" ht="54">
      <c r="A6" s="16" t="s">
        <v>644</v>
      </c>
      <c r="B6" s="17"/>
      <c r="C6" s="18"/>
      <c r="D6" s="19" t="s">
        <v>645</v>
      </c>
      <c r="E6" s="41">
        <v>25</v>
      </c>
      <c r="F6" s="42" t="s">
        <v>646</v>
      </c>
    </row>
    <row r="7" spans="1:6" s="3" customFormat="1" ht="54">
      <c r="A7" s="20" t="s">
        <v>647</v>
      </c>
      <c r="B7" s="21"/>
      <c r="C7" s="22"/>
      <c r="D7" s="19" t="s">
        <v>648</v>
      </c>
      <c r="E7" s="41">
        <v>20</v>
      </c>
      <c r="F7" s="42" t="s">
        <v>646</v>
      </c>
    </row>
    <row r="8" spans="1:6" s="3" customFormat="1" ht="34.5" customHeight="1">
      <c r="A8" s="12" t="s">
        <v>12</v>
      </c>
      <c r="B8" s="15"/>
      <c r="C8" s="15"/>
      <c r="D8" s="13"/>
      <c r="E8" s="39">
        <f>E9+E11+E13+E15+E17+E20+E24+E28+E30+E34+E37+E41+E44+E47</f>
        <v>555</v>
      </c>
      <c r="F8" s="43"/>
    </row>
    <row r="9" spans="1:6" s="3" customFormat="1" ht="39.75" customHeight="1">
      <c r="A9" s="19" t="s">
        <v>13</v>
      </c>
      <c r="B9" s="23" t="s">
        <v>14</v>
      </c>
      <c r="C9" s="24"/>
      <c r="D9" s="25"/>
      <c r="E9" s="41">
        <f>SUM(E10:E10)</f>
        <v>30</v>
      </c>
      <c r="F9" s="43"/>
    </row>
    <row r="10" spans="1:6" s="3" customFormat="1" ht="39.75" customHeight="1">
      <c r="A10" s="19"/>
      <c r="B10" s="26" t="s">
        <v>15</v>
      </c>
      <c r="C10" s="19" t="s">
        <v>163</v>
      </c>
      <c r="D10" s="19" t="s">
        <v>649</v>
      </c>
      <c r="E10" s="41">
        <v>30</v>
      </c>
      <c r="F10" s="43"/>
    </row>
    <row r="11" spans="1:6" s="3" customFormat="1" ht="39.75" customHeight="1">
      <c r="A11" s="19" t="s">
        <v>18</v>
      </c>
      <c r="B11" s="23" t="s">
        <v>19</v>
      </c>
      <c r="C11" s="24"/>
      <c r="D11" s="25"/>
      <c r="E11" s="41">
        <f>SUM(E12:E12)</f>
        <v>20</v>
      </c>
      <c r="F11" s="43"/>
    </row>
    <row r="12" spans="1:6" s="3" customFormat="1" ht="39.75" customHeight="1">
      <c r="A12" s="19"/>
      <c r="B12" s="26" t="s">
        <v>20</v>
      </c>
      <c r="C12" s="27" t="s">
        <v>200</v>
      </c>
      <c r="D12" s="19" t="s">
        <v>649</v>
      </c>
      <c r="E12" s="41">
        <v>20</v>
      </c>
      <c r="F12" s="43"/>
    </row>
    <row r="13" spans="1:6" s="3" customFormat="1" ht="39.75" customHeight="1">
      <c r="A13" s="26" t="s">
        <v>26</v>
      </c>
      <c r="B13" s="23" t="s">
        <v>27</v>
      </c>
      <c r="C13" s="24"/>
      <c r="D13" s="25"/>
      <c r="E13" s="41">
        <f>SUM(E14:E14)</f>
        <v>30</v>
      </c>
      <c r="F13" s="43"/>
    </row>
    <row r="14" spans="1:6" s="3" customFormat="1" ht="39.75" customHeight="1">
      <c r="A14" s="28"/>
      <c r="B14" s="19" t="s">
        <v>28</v>
      </c>
      <c r="C14" s="19" t="s">
        <v>226</v>
      </c>
      <c r="D14" s="19" t="s">
        <v>649</v>
      </c>
      <c r="E14" s="41">
        <v>30</v>
      </c>
      <c r="F14" s="43"/>
    </row>
    <row r="15" spans="1:14" s="4" customFormat="1" ht="39.75" customHeight="1">
      <c r="A15" s="29" t="s">
        <v>32</v>
      </c>
      <c r="B15" s="23" t="s">
        <v>33</v>
      </c>
      <c r="C15" s="24"/>
      <c r="D15" s="25"/>
      <c r="E15" s="41">
        <f>SUM(E16:E16)</f>
        <v>25</v>
      </c>
      <c r="F15" s="43"/>
      <c r="G15" s="3"/>
      <c r="H15" s="3"/>
      <c r="I15" s="3"/>
      <c r="J15" s="3"/>
      <c r="K15" s="3"/>
      <c r="L15" s="3"/>
      <c r="M15" s="3"/>
      <c r="N15" s="3"/>
    </row>
    <row r="16" spans="1:14" s="4" customFormat="1" ht="39.75" customHeight="1">
      <c r="A16" s="30"/>
      <c r="B16" s="26" t="s">
        <v>34</v>
      </c>
      <c r="C16" s="19" t="s">
        <v>246</v>
      </c>
      <c r="D16" s="19" t="s">
        <v>649</v>
      </c>
      <c r="E16" s="41">
        <v>25</v>
      </c>
      <c r="F16" s="43"/>
      <c r="G16" s="3"/>
      <c r="H16" s="3"/>
      <c r="I16" s="3"/>
      <c r="J16" s="3"/>
      <c r="K16" s="3"/>
      <c r="L16" s="3"/>
      <c r="M16" s="3"/>
      <c r="N16" s="3"/>
    </row>
    <row r="17" spans="1:14" s="4" customFormat="1" ht="39.75" customHeight="1">
      <c r="A17" s="26" t="s">
        <v>42</v>
      </c>
      <c r="B17" s="23" t="s">
        <v>43</v>
      </c>
      <c r="C17" s="24"/>
      <c r="D17" s="25"/>
      <c r="E17" s="41">
        <f>SUM(E18:E19)</f>
        <v>30</v>
      </c>
      <c r="F17" s="43"/>
      <c r="G17" s="3"/>
      <c r="H17" s="3"/>
      <c r="I17" s="3"/>
      <c r="J17" s="3"/>
      <c r="K17" s="3"/>
      <c r="L17" s="3"/>
      <c r="M17" s="3"/>
      <c r="N17" s="3"/>
    </row>
    <row r="18" spans="1:14" s="4" customFormat="1" ht="39.75" customHeight="1">
      <c r="A18" s="28"/>
      <c r="B18" s="26" t="s">
        <v>44</v>
      </c>
      <c r="C18" s="27" t="s">
        <v>281</v>
      </c>
      <c r="D18" s="19" t="s">
        <v>649</v>
      </c>
      <c r="E18" s="41">
        <v>20</v>
      </c>
      <c r="F18" s="43"/>
      <c r="G18" s="3"/>
      <c r="H18" s="3"/>
      <c r="I18" s="3"/>
      <c r="J18" s="3"/>
      <c r="K18" s="3"/>
      <c r="L18" s="3"/>
      <c r="M18" s="3"/>
      <c r="N18" s="3"/>
    </row>
    <row r="19" spans="1:14" s="4" customFormat="1" ht="39.75" customHeight="1">
      <c r="A19" s="28"/>
      <c r="B19" s="29" t="s">
        <v>49</v>
      </c>
      <c r="C19" s="27" t="s">
        <v>300</v>
      </c>
      <c r="D19" s="19" t="s">
        <v>649</v>
      </c>
      <c r="E19" s="41">
        <v>10</v>
      </c>
      <c r="F19" s="43"/>
      <c r="G19" s="3"/>
      <c r="H19" s="3"/>
      <c r="I19" s="3"/>
      <c r="J19" s="3"/>
      <c r="K19" s="3"/>
      <c r="L19" s="3"/>
      <c r="M19" s="3"/>
      <c r="N19" s="3"/>
    </row>
    <row r="20" spans="1:14" s="4" customFormat="1" ht="39.75" customHeight="1">
      <c r="A20" s="19" t="s">
        <v>54</v>
      </c>
      <c r="B20" s="23" t="s">
        <v>55</v>
      </c>
      <c r="C20" s="24"/>
      <c r="D20" s="25"/>
      <c r="E20" s="44">
        <f>SUM(E21:E23)</f>
        <v>50</v>
      </c>
      <c r="F20" s="43"/>
      <c r="G20" s="3"/>
      <c r="H20" s="3"/>
      <c r="I20" s="3"/>
      <c r="J20" s="3"/>
      <c r="K20" s="3"/>
      <c r="L20" s="3"/>
      <c r="M20" s="3"/>
      <c r="N20" s="3"/>
    </row>
    <row r="21" spans="1:14" s="4" customFormat="1" ht="39.75" customHeight="1">
      <c r="A21" s="19"/>
      <c r="B21" s="31" t="s">
        <v>56</v>
      </c>
      <c r="C21" s="27" t="s">
        <v>323</v>
      </c>
      <c r="D21" s="19" t="s">
        <v>649</v>
      </c>
      <c r="E21" s="41">
        <v>30</v>
      </c>
      <c r="F21" s="43"/>
      <c r="G21" s="3"/>
      <c r="H21" s="3"/>
      <c r="I21" s="3"/>
      <c r="J21" s="3"/>
      <c r="K21" s="3"/>
      <c r="L21" s="3"/>
      <c r="M21" s="3"/>
      <c r="N21" s="3"/>
    </row>
    <row r="22" spans="1:14" s="4" customFormat="1" ht="39.75" customHeight="1">
      <c r="A22" s="19"/>
      <c r="B22" s="31"/>
      <c r="C22" s="19" t="s">
        <v>610</v>
      </c>
      <c r="D22" s="19" t="s">
        <v>649</v>
      </c>
      <c r="E22" s="41">
        <v>10</v>
      </c>
      <c r="F22" s="43"/>
      <c r="G22" s="3"/>
      <c r="H22" s="3"/>
      <c r="I22" s="3"/>
      <c r="J22" s="3"/>
      <c r="K22" s="3"/>
      <c r="L22" s="3"/>
      <c r="M22" s="3"/>
      <c r="N22" s="3"/>
    </row>
    <row r="23" spans="1:14" s="4" customFormat="1" ht="39.75" customHeight="1">
      <c r="A23" s="19"/>
      <c r="B23" s="32" t="s">
        <v>60</v>
      </c>
      <c r="C23" s="19" t="s">
        <v>350</v>
      </c>
      <c r="D23" s="19" t="s">
        <v>649</v>
      </c>
      <c r="E23" s="41">
        <v>10</v>
      </c>
      <c r="F23" s="43"/>
      <c r="G23" s="3"/>
      <c r="H23" s="3"/>
      <c r="I23" s="3"/>
      <c r="J23" s="3"/>
      <c r="K23" s="3"/>
      <c r="L23" s="3"/>
      <c r="M23" s="3"/>
      <c r="N23" s="3"/>
    </row>
    <row r="24" spans="1:14" s="4" customFormat="1" ht="39.75" customHeight="1">
      <c r="A24" s="19" t="s">
        <v>63</v>
      </c>
      <c r="B24" s="23" t="s">
        <v>64</v>
      </c>
      <c r="C24" s="24"/>
      <c r="D24" s="25"/>
      <c r="E24" s="41">
        <f>SUM(E25:E27)</f>
        <v>45</v>
      </c>
      <c r="F24" s="43"/>
      <c r="G24" s="3"/>
      <c r="H24" s="3"/>
      <c r="I24" s="3"/>
      <c r="J24" s="3"/>
      <c r="K24" s="3"/>
      <c r="L24" s="3"/>
      <c r="M24" s="3"/>
      <c r="N24" s="3"/>
    </row>
    <row r="25" spans="1:14" s="4" customFormat="1" ht="39.75" customHeight="1">
      <c r="A25" s="19"/>
      <c r="B25" s="32" t="s">
        <v>65</v>
      </c>
      <c r="C25" s="27" t="s">
        <v>360</v>
      </c>
      <c r="D25" s="19" t="s">
        <v>649</v>
      </c>
      <c r="E25" s="41">
        <v>25</v>
      </c>
      <c r="F25" s="43"/>
      <c r="G25" s="3"/>
      <c r="H25" s="3"/>
      <c r="I25" s="3"/>
      <c r="J25" s="3"/>
      <c r="K25" s="3"/>
      <c r="L25" s="3"/>
      <c r="M25" s="3"/>
      <c r="N25" s="3"/>
    </row>
    <row r="26" spans="1:14" s="4" customFormat="1" ht="39.75" customHeight="1">
      <c r="A26" s="19"/>
      <c r="B26" s="33" t="s">
        <v>68</v>
      </c>
      <c r="C26" s="27" t="s">
        <v>382</v>
      </c>
      <c r="D26" s="19" t="s">
        <v>649</v>
      </c>
      <c r="E26" s="41">
        <v>10</v>
      </c>
      <c r="F26" s="43"/>
      <c r="G26" s="3"/>
      <c r="H26" s="3"/>
      <c r="I26" s="3"/>
      <c r="J26" s="3"/>
      <c r="K26" s="3"/>
      <c r="L26" s="3"/>
      <c r="M26" s="3"/>
      <c r="N26" s="3"/>
    </row>
    <row r="27" spans="1:14" s="4" customFormat="1" ht="39.75" customHeight="1">
      <c r="A27" s="19"/>
      <c r="B27" s="31" t="s">
        <v>70</v>
      </c>
      <c r="C27" s="19" t="s">
        <v>389</v>
      </c>
      <c r="D27" s="19" t="s">
        <v>649</v>
      </c>
      <c r="E27" s="41">
        <v>10</v>
      </c>
      <c r="F27" s="43"/>
      <c r="G27" s="3"/>
      <c r="H27" s="3"/>
      <c r="I27" s="3"/>
      <c r="J27" s="3"/>
      <c r="K27" s="3"/>
      <c r="L27" s="3"/>
      <c r="M27" s="3"/>
      <c r="N27" s="3"/>
    </row>
    <row r="28" spans="1:14" s="4" customFormat="1" ht="39.75" customHeight="1">
      <c r="A28" s="19" t="s">
        <v>73</v>
      </c>
      <c r="B28" s="23" t="s">
        <v>74</v>
      </c>
      <c r="C28" s="24"/>
      <c r="D28" s="25"/>
      <c r="E28" s="41">
        <f>SUM(E29:E29)</f>
        <v>25</v>
      </c>
      <c r="F28" s="43"/>
      <c r="G28" s="3"/>
      <c r="H28" s="3"/>
      <c r="I28" s="3"/>
      <c r="J28" s="3"/>
      <c r="K28" s="3"/>
      <c r="L28" s="3"/>
      <c r="M28" s="3"/>
      <c r="N28" s="3"/>
    </row>
    <row r="29" spans="1:14" s="4" customFormat="1" ht="39.75" customHeight="1">
      <c r="A29" s="19"/>
      <c r="B29" s="31" t="s">
        <v>75</v>
      </c>
      <c r="C29" s="27" t="s">
        <v>401</v>
      </c>
      <c r="D29" s="19" t="s">
        <v>649</v>
      </c>
      <c r="E29" s="41">
        <v>25</v>
      </c>
      <c r="F29" s="43"/>
      <c r="G29" s="3"/>
      <c r="H29" s="3"/>
      <c r="I29" s="3"/>
      <c r="J29" s="3"/>
      <c r="K29" s="3"/>
      <c r="L29" s="3"/>
      <c r="M29" s="3"/>
      <c r="N29" s="3"/>
    </row>
    <row r="30" spans="1:14" s="4" customFormat="1" ht="39.75" customHeight="1">
      <c r="A30" s="26" t="s">
        <v>78</v>
      </c>
      <c r="B30" s="23" t="s">
        <v>79</v>
      </c>
      <c r="C30" s="24"/>
      <c r="D30" s="25"/>
      <c r="E30" s="41">
        <f>SUM(E31:E33)</f>
        <v>45</v>
      </c>
      <c r="F30" s="43"/>
      <c r="G30" s="3"/>
      <c r="H30" s="3"/>
      <c r="I30" s="3"/>
      <c r="J30" s="3"/>
      <c r="K30" s="3"/>
      <c r="L30" s="3"/>
      <c r="M30" s="3"/>
      <c r="N30" s="3"/>
    </row>
    <row r="31" spans="1:14" s="4" customFormat="1" ht="39.75" customHeight="1">
      <c r="A31" s="28"/>
      <c r="B31" s="26" t="s">
        <v>80</v>
      </c>
      <c r="C31" s="27" t="s">
        <v>422</v>
      </c>
      <c r="D31" s="19" t="s">
        <v>649</v>
      </c>
      <c r="E31" s="41">
        <v>25</v>
      </c>
      <c r="F31" s="43"/>
      <c r="G31" s="3"/>
      <c r="H31" s="3"/>
      <c r="I31" s="3"/>
      <c r="J31" s="3"/>
      <c r="K31" s="3"/>
      <c r="L31" s="3"/>
      <c r="M31" s="3"/>
      <c r="N31" s="3"/>
    </row>
    <row r="32" spans="1:14" s="4" customFormat="1" ht="39.75" customHeight="1">
      <c r="A32" s="28"/>
      <c r="B32" s="28"/>
      <c r="C32" s="27" t="s">
        <v>425</v>
      </c>
      <c r="D32" s="19" t="s">
        <v>649</v>
      </c>
      <c r="E32" s="41">
        <v>10</v>
      </c>
      <c r="F32" s="43"/>
      <c r="G32" s="3"/>
      <c r="H32" s="3"/>
      <c r="I32" s="3"/>
      <c r="J32" s="3"/>
      <c r="K32" s="3"/>
      <c r="L32" s="3"/>
      <c r="M32" s="3"/>
      <c r="N32" s="3"/>
    </row>
    <row r="33" spans="1:14" s="4" customFormat="1" ht="39.75" customHeight="1">
      <c r="A33" s="28"/>
      <c r="B33" s="19" t="s">
        <v>81</v>
      </c>
      <c r="C33" s="27" t="s">
        <v>433</v>
      </c>
      <c r="D33" s="19" t="s">
        <v>649</v>
      </c>
      <c r="E33" s="41">
        <v>10</v>
      </c>
      <c r="F33" s="43"/>
      <c r="G33" s="3"/>
      <c r="H33" s="3"/>
      <c r="I33" s="3"/>
      <c r="J33" s="3"/>
      <c r="K33" s="3"/>
      <c r="L33" s="3"/>
      <c r="M33" s="3"/>
      <c r="N33" s="3"/>
    </row>
    <row r="34" spans="1:14" s="4" customFormat="1" ht="39.75" customHeight="1">
      <c r="A34" s="26" t="s">
        <v>85</v>
      </c>
      <c r="B34" s="23" t="s">
        <v>86</v>
      </c>
      <c r="C34" s="24"/>
      <c r="D34" s="25"/>
      <c r="E34" s="41">
        <f>SUM(E35:E36)</f>
        <v>120</v>
      </c>
      <c r="F34" s="43"/>
      <c r="G34" s="3"/>
      <c r="H34" s="3"/>
      <c r="I34" s="3"/>
      <c r="J34" s="3"/>
      <c r="K34" s="3"/>
      <c r="L34" s="3"/>
      <c r="M34" s="3"/>
      <c r="N34" s="3"/>
    </row>
    <row r="35" spans="1:14" s="4" customFormat="1" ht="39.75" customHeight="1">
      <c r="A35" s="28"/>
      <c r="B35" s="31" t="s">
        <v>87</v>
      </c>
      <c r="C35" s="19" t="s">
        <v>650</v>
      </c>
      <c r="D35" s="19" t="s">
        <v>649</v>
      </c>
      <c r="E35" s="41">
        <v>20</v>
      </c>
      <c r="F35" s="43"/>
      <c r="G35" s="3"/>
      <c r="H35" s="3"/>
      <c r="I35" s="3"/>
      <c r="J35" s="3"/>
      <c r="K35" s="3"/>
      <c r="L35" s="3"/>
      <c r="M35" s="3"/>
      <c r="N35" s="3"/>
    </row>
    <row r="36" spans="1:14" s="4" customFormat="1" ht="64.5" customHeight="1">
      <c r="A36" s="28"/>
      <c r="B36" s="34" t="s">
        <v>94</v>
      </c>
      <c r="C36" s="19" t="s">
        <v>651</v>
      </c>
      <c r="D36" s="19" t="s">
        <v>652</v>
      </c>
      <c r="E36" s="41">
        <v>100</v>
      </c>
      <c r="F36" s="43"/>
      <c r="G36" s="3"/>
      <c r="H36" s="3"/>
      <c r="I36" s="3"/>
      <c r="J36" s="3"/>
      <c r="K36" s="3"/>
      <c r="L36" s="3"/>
      <c r="M36" s="3"/>
      <c r="N36" s="3"/>
    </row>
    <row r="37" spans="1:14" s="4" customFormat="1" ht="39.75" customHeight="1">
      <c r="A37" s="19" t="s">
        <v>97</v>
      </c>
      <c r="B37" s="23" t="s">
        <v>98</v>
      </c>
      <c r="C37" s="24"/>
      <c r="D37" s="25"/>
      <c r="E37" s="41">
        <f>SUM(E38:E40)</f>
        <v>45</v>
      </c>
      <c r="F37" s="43"/>
      <c r="G37" s="3"/>
      <c r="H37" s="3"/>
      <c r="I37" s="3"/>
      <c r="J37" s="3"/>
      <c r="K37" s="3"/>
      <c r="L37" s="3"/>
      <c r="M37" s="3"/>
      <c r="N37" s="3"/>
    </row>
    <row r="38" spans="1:14" s="4" customFormat="1" ht="39.75" customHeight="1">
      <c r="A38" s="19"/>
      <c r="B38" s="19" t="s">
        <v>99</v>
      </c>
      <c r="C38" s="27" t="s">
        <v>472</v>
      </c>
      <c r="D38" s="19" t="s">
        <v>649</v>
      </c>
      <c r="E38" s="41">
        <v>25</v>
      </c>
      <c r="F38" s="43"/>
      <c r="G38" s="3"/>
      <c r="H38" s="3"/>
      <c r="I38" s="3"/>
      <c r="J38" s="3"/>
      <c r="K38" s="3"/>
      <c r="L38" s="3"/>
      <c r="M38" s="3"/>
      <c r="N38" s="3"/>
    </row>
    <row r="39" spans="1:14" s="4" customFormat="1" ht="39.75" customHeight="1">
      <c r="A39" s="19"/>
      <c r="B39" s="19"/>
      <c r="C39" s="19" t="s">
        <v>474</v>
      </c>
      <c r="D39" s="19" t="s">
        <v>649</v>
      </c>
      <c r="E39" s="41">
        <v>10</v>
      </c>
      <c r="F39" s="43"/>
      <c r="G39" s="3"/>
      <c r="H39" s="3"/>
      <c r="I39" s="3"/>
      <c r="J39" s="3"/>
      <c r="K39" s="3"/>
      <c r="L39" s="3"/>
      <c r="M39" s="3"/>
      <c r="N39" s="3"/>
    </row>
    <row r="40" spans="1:14" s="4" customFormat="1" ht="39.75" customHeight="1">
      <c r="A40" s="19"/>
      <c r="B40" s="30" t="s">
        <v>108</v>
      </c>
      <c r="C40" s="27" t="s">
        <v>504</v>
      </c>
      <c r="D40" s="19" t="s">
        <v>649</v>
      </c>
      <c r="E40" s="41">
        <v>10</v>
      </c>
      <c r="F40" s="43"/>
      <c r="G40" s="3"/>
      <c r="H40" s="3"/>
      <c r="I40" s="3"/>
      <c r="J40" s="3"/>
      <c r="K40" s="3"/>
      <c r="L40" s="3"/>
      <c r="M40" s="3"/>
      <c r="N40" s="3"/>
    </row>
    <row r="41" spans="1:14" s="4" customFormat="1" ht="39.75" customHeight="1">
      <c r="A41" s="26" t="s">
        <v>109</v>
      </c>
      <c r="B41" s="23" t="s">
        <v>110</v>
      </c>
      <c r="C41" s="24"/>
      <c r="D41" s="25"/>
      <c r="E41" s="41">
        <f>SUM(E42:E43)</f>
        <v>35</v>
      </c>
      <c r="F41" s="43"/>
      <c r="G41" s="3"/>
      <c r="H41" s="3"/>
      <c r="I41" s="3"/>
      <c r="J41" s="3"/>
      <c r="K41" s="3"/>
      <c r="L41" s="3"/>
      <c r="M41" s="3"/>
      <c r="N41" s="3"/>
    </row>
    <row r="42" spans="1:14" s="4" customFormat="1" ht="39.75" customHeight="1">
      <c r="A42" s="28"/>
      <c r="B42" s="29" t="s">
        <v>111</v>
      </c>
      <c r="C42" s="19" t="s">
        <v>507</v>
      </c>
      <c r="D42" s="19" t="s">
        <v>649</v>
      </c>
      <c r="E42" s="41">
        <v>25</v>
      </c>
      <c r="F42" s="43"/>
      <c r="G42" s="3"/>
      <c r="H42" s="3"/>
      <c r="I42" s="3"/>
      <c r="J42" s="3"/>
      <c r="K42" s="3"/>
      <c r="L42" s="3"/>
      <c r="M42" s="3"/>
      <c r="N42" s="3"/>
    </row>
    <row r="43" spans="1:14" s="4" customFormat="1" ht="39.75" customHeight="1">
      <c r="A43" s="28"/>
      <c r="B43" s="32" t="s">
        <v>115</v>
      </c>
      <c r="C43" s="27" t="s">
        <v>523</v>
      </c>
      <c r="D43" s="19" t="s">
        <v>649</v>
      </c>
      <c r="E43" s="41">
        <v>10</v>
      </c>
      <c r="F43" s="43"/>
      <c r="G43" s="3"/>
      <c r="H43" s="3"/>
      <c r="I43" s="3"/>
      <c r="J43" s="3"/>
      <c r="K43" s="3"/>
      <c r="L43" s="3"/>
      <c r="M43" s="3"/>
      <c r="N43" s="3"/>
    </row>
    <row r="44" spans="1:14" s="4" customFormat="1" ht="39.75" customHeight="1">
      <c r="A44" s="19" t="s">
        <v>116</v>
      </c>
      <c r="B44" s="23" t="s">
        <v>117</v>
      </c>
      <c r="C44" s="24"/>
      <c r="D44" s="25"/>
      <c r="E44" s="41">
        <f>SUM(E45:E46)</f>
        <v>35</v>
      </c>
      <c r="F44" s="43"/>
      <c r="G44" s="3"/>
      <c r="H44" s="3"/>
      <c r="I44" s="3"/>
      <c r="J44" s="3"/>
      <c r="K44" s="3"/>
      <c r="L44" s="3"/>
      <c r="M44" s="3"/>
      <c r="N44" s="3"/>
    </row>
    <row r="45" spans="1:14" s="4" customFormat="1" ht="39.75" customHeight="1">
      <c r="A45" s="19"/>
      <c r="B45" s="32" t="s">
        <v>118</v>
      </c>
      <c r="C45" s="19" t="s">
        <v>530</v>
      </c>
      <c r="D45" s="19" t="s">
        <v>649</v>
      </c>
      <c r="E45" s="41">
        <v>25</v>
      </c>
      <c r="F45" s="43"/>
      <c r="G45" s="3"/>
      <c r="H45" s="3"/>
      <c r="I45" s="3"/>
      <c r="J45" s="3"/>
      <c r="K45" s="3"/>
      <c r="L45" s="3"/>
      <c r="M45" s="3"/>
      <c r="N45" s="3"/>
    </row>
    <row r="46" spans="1:14" s="4" customFormat="1" ht="39.75" customHeight="1">
      <c r="A46" s="19"/>
      <c r="B46" s="34"/>
      <c r="C46" s="19" t="s">
        <v>532</v>
      </c>
      <c r="D46" s="19" t="s">
        <v>649</v>
      </c>
      <c r="E46" s="41">
        <v>10</v>
      </c>
      <c r="F46" s="43"/>
      <c r="G46" s="3"/>
      <c r="H46" s="3"/>
      <c r="I46" s="3"/>
      <c r="J46" s="3"/>
      <c r="K46" s="3"/>
      <c r="L46" s="3"/>
      <c r="M46" s="3"/>
      <c r="N46" s="3"/>
    </row>
    <row r="47" spans="1:14" s="4" customFormat="1" ht="39.75" customHeight="1">
      <c r="A47" s="35" t="s">
        <v>130</v>
      </c>
      <c r="B47" s="23" t="s">
        <v>131</v>
      </c>
      <c r="C47" s="24"/>
      <c r="D47" s="25"/>
      <c r="E47" s="41">
        <f>SUM(E48:E48)</f>
        <v>20</v>
      </c>
      <c r="F47" s="43"/>
      <c r="G47" s="3"/>
      <c r="H47" s="3"/>
      <c r="I47" s="3"/>
      <c r="J47" s="3"/>
      <c r="K47" s="3"/>
      <c r="L47" s="3"/>
      <c r="M47" s="3"/>
      <c r="N47" s="3"/>
    </row>
    <row r="48" spans="1:14" s="4" customFormat="1" ht="39.75" customHeight="1">
      <c r="A48" s="35"/>
      <c r="B48" s="19" t="s">
        <v>132</v>
      </c>
      <c r="C48" s="19" t="s">
        <v>569</v>
      </c>
      <c r="D48" s="19" t="s">
        <v>649</v>
      </c>
      <c r="E48" s="41">
        <v>20</v>
      </c>
      <c r="F48" s="43"/>
      <c r="G48" s="3"/>
      <c r="H48" s="3"/>
      <c r="I48" s="3"/>
      <c r="J48" s="3"/>
      <c r="K48" s="3"/>
      <c r="L48" s="3"/>
      <c r="M48" s="3"/>
      <c r="N48" s="3"/>
    </row>
  </sheetData>
  <sheetProtection/>
  <mergeCells count="40">
    <mergeCell ref="A1:B1"/>
    <mergeCell ref="A2:F2"/>
    <mergeCell ref="B3:C3"/>
    <mergeCell ref="A4:D4"/>
    <mergeCell ref="A5:D5"/>
    <mergeCell ref="A6:C6"/>
    <mergeCell ref="A7:C7"/>
    <mergeCell ref="A8:D8"/>
    <mergeCell ref="B9:D9"/>
    <mergeCell ref="B11:D11"/>
    <mergeCell ref="B13:D13"/>
    <mergeCell ref="B15:D15"/>
    <mergeCell ref="B17:D17"/>
    <mergeCell ref="B20:D20"/>
    <mergeCell ref="B24:D24"/>
    <mergeCell ref="B28:D28"/>
    <mergeCell ref="B30:D30"/>
    <mergeCell ref="B34:D34"/>
    <mergeCell ref="B37:D37"/>
    <mergeCell ref="B41:D41"/>
    <mergeCell ref="B44:D44"/>
    <mergeCell ref="B47:D47"/>
    <mergeCell ref="A9:A10"/>
    <mergeCell ref="A11:A12"/>
    <mergeCell ref="A13:A14"/>
    <mergeCell ref="A15:A16"/>
    <mergeCell ref="A17:A19"/>
    <mergeCell ref="A20:A23"/>
    <mergeCell ref="A24:A27"/>
    <mergeCell ref="A28:A29"/>
    <mergeCell ref="A30:A33"/>
    <mergeCell ref="A34:A36"/>
    <mergeCell ref="A37:A40"/>
    <mergeCell ref="A41:A43"/>
    <mergeCell ref="A44:A46"/>
    <mergeCell ref="A47:A48"/>
    <mergeCell ref="B21:B22"/>
    <mergeCell ref="B31:B32"/>
    <mergeCell ref="B38:B39"/>
    <mergeCell ref="B45:B46"/>
  </mergeCells>
  <printOptions horizontalCentered="1"/>
  <pageMargins left="0.4722222222222222" right="0.39305555555555555" top="0.3145833333333333" bottom="0.5506944444444445" header="0.3145833333333333" footer="0.3145833333333333"/>
  <pageSetup horizontalDpi="600" verticalDpi="600" orientation="portrait" paperSize="9" scale="7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greatwall</cp:lastModifiedBy>
  <cp:lastPrinted>2022-04-09T16:37:46Z</cp:lastPrinted>
  <dcterms:created xsi:type="dcterms:W3CDTF">2015-06-29T03:47:15Z</dcterms:created>
  <dcterms:modified xsi:type="dcterms:W3CDTF">2023-04-19T11:42:52Z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