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activeTab="1"/>
  </bookViews>
  <sheets>
    <sheet name="附件1" sheetId="1" r:id="rId1"/>
    <sheet name="附件2" sheetId="2" r:id="rId2"/>
  </sheets>
  <definedNames>
    <definedName name="_xlnm.Print_Area" localSheetId="0">'附件1'!$A$1:$L$16</definedName>
    <definedName name="_xlnm.Print_Titles" localSheetId="0">'附件1'!$4:$5</definedName>
    <definedName name="_xlnm.Print_Titles" localSheetId="1">'附件2'!$4:$4</definedName>
  </definedNames>
  <calcPr fullCalcOnLoad="1"/>
</workbook>
</file>

<file path=xl/sharedStrings.xml><?xml version="1.0" encoding="utf-8"?>
<sst xmlns="http://schemas.openxmlformats.org/spreadsheetml/2006/main" count="176" uniqueCount="153">
  <si>
    <t>华容县</t>
  </si>
  <si>
    <t>平江县</t>
  </si>
  <si>
    <t>湘阴县</t>
  </si>
  <si>
    <t>汨罗市</t>
  </si>
  <si>
    <t>岳阳县</t>
  </si>
  <si>
    <t>云溪区</t>
  </si>
  <si>
    <t>临湘市</t>
  </si>
  <si>
    <t>面积比重=某县竣工标准厂房面积/全市竣工标准厂房总面积</t>
  </si>
  <si>
    <t>单位：万元、万平方米</t>
  </si>
  <si>
    <t>每平发米补助</t>
  </si>
  <si>
    <t>结余资金</t>
  </si>
  <si>
    <t>附件1</t>
  </si>
  <si>
    <t>岳阳市2016年度“135”工程专项资金分配明细表</t>
  </si>
  <si>
    <t>序号</t>
  </si>
  <si>
    <t>单位</t>
  </si>
  <si>
    <t>竣工标准厂房面积（A）</t>
  </si>
  <si>
    <t>补助系数（B）</t>
  </si>
  <si>
    <t>权数=3栏*4栏</t>
  </si>
  <si>
    <t>总权重</t>
  </si>
  <si>
    <t>当年拟分配奖补资金（D）</t>
  </si>
  <si>
    <t>某县（市）区应得奖补资金
=6栏*7栏</t>
  </si>
  <si>
    <t>考核前三名单位奖励资金</t>
  </si>
  <si>
    <t>合计</t>
  </si>
  <si>
    <t>备注</t>
  </si>
  <si>
    <t>栏次</t>
  </si>
  <si>
    <t>君山区</t>
  </si>
  <si>
    <t>合  计</t>
  </si>
  <si>
    <t>城陵矶新港区</t>
  </si>
  <si>
    <t>经济技术开发区</t>
  </si>
  <si>
    <t>2016年度全市“135”工程标准厂房建设奖补面积认定明细表</t>
  </si>
  <si>
    <t xml:space="preserve">                                                                                                       单位：万平方米                                                                    </t>
  </si>
  <si>
    <t>单位：万平方米</t>
  </si>
  <si>
    <t>序号</t>
  </si>
  <si>
    <t>单位</t>
  </si>
  <si>
    <t>项目名称</t>
  </si>
  <si>
    <t>规划面积</t>
  </si>
  <si>
    <t>在建面积</t>
  </si>
  <si>
    <t>竣工面积</t>
  </si>
  <si>
    <t>其中：认定奖补面积</t>
  </si>
  <si>
    <t>备注</t>
  </si>
  <si>
    <t>平江县华文食品有限公司标准厂房</t>
  </si>
  <si>
    <t>湖南诚今电梯部件制造有限公司标准厂房</t>
  </si>
  <si>
    <t>平江县奇壮饲料有限公司标准厂房</t>
  </si>
  <si>
    <t>湖南龙鼎重工设备有限公司标准厂房</t>
  </si>
  <si>
    <t>平江县钰海实业有限公司标准厂房</t>
  </si>
  <si>
    <t>湖南长达交通设施有限公司标准厂房</t>
  </si>
  <si>
    <t>湖南省福星泰环保材料科技发展有限公司标准厂房</t>
  </si>
  <si>
    <t>湖南山润油茶科技发展有限公司标准厂房</t>
  </si>
  <si>
    <t>湖南赛特鞋业有限公司标准厂房</t>
  </si>
  <si>
    <t>湖南平江衢鑫环保新材料有限公司标准厂房</t>
  </si>
  <si>
    <t>湖南银桥科技有限公司标准厂房</t>
  </si>
  <si>
    <t>湖南瑞亿新材料科技有限公司标准厂房</t>
  </si>
  <si>
    <t>湖南平江常胜建设发展有限公司标准厂房</t>
  </si>
  <si>
    <t>湖南泽恩食品科技有限公司标准厂房</t>
  </si>
  <si>
    <r>
      <t>湖南阳光创新置业有限公司标准厂房</t>
    </r>
  </si>
  <si>
    <t>原规划4.39万平方米，变更为5.8万平方米，上年度已奖补1.6万平方米</t>
  </si>
  <si>
    <t>湖南岳阳绿色化工产业园开发建设投资有限公司标准厂房</t>
  </si>
  <si>
    <t>君山区</t>
  </si>
  <si>
    <t>附件2</t>
  </si>
  <si>
    <t>湖南盛路人防科技有限公司标准厂房</t>
  </si>
  <si>
    <t>湖南贝特新能源科技有限公司标准厂房</t>
  </si>
  <si>
    <t>中粮米业（岳阳）有限公司标准厂房</t>
  </si>
  <si>
    <t>岳阳嘉华电梯有限公司标准厂房</t>
  </si>
  <si>
    <r>
      <t>湖南宏绿食品有限公司标准厂房</t>
    </r>
  </si>
  <si>
    <t>标准厂房二期</t>
  </si>
  <si>
    <t>湖南福尔康医用卫生材料有限公司标准厂房</t>
  </si>
  <si>
    <t>湖南科创纺织股份有限公司标准厂房</t>
  </si>
  <si>
    <t>湖南省康杰食品有限责任公司标准厂房</t>
  </si>
  <si>
    <t>湖南云龙菜业有限公司标准厂房</t>
  </si>
  <si>
    <t>湖南省益和顺食品有限公司标准厂房</t>
  </si>
  <si>
    <r>
      <t>湖南百信重型钢结构工程有限公司标准厂房</t>
    </r>
  </si>
  <si>
    <t>湖南铂固标准件制造有限公司标准厂房</t>
  </si>
  <si>
    <t>湖南鑫光铸造有限公司标准厂房</t>
  </si>
  <si>
    <t>湖南君昊中药饮片科贸有限公司标准厂房</t>
  </si>
  <si>
    <t>湖南苏德新材料技术有限公司标准厂房</t>
  </si>
  <si>
    <t>湘阴富士电梯有限公司准厂房</t>
  </si>
  <si>
    <t>湖南长康置业有限公司标准厂房</t>
  </si>
  <si>
    <t>湘阴县天跃电气有限公司标准厂房</t>
  </si>
  <si>
    <t>湖南合力置业有限公司标准厂房</t>
  </si>
  <si>
    <t>湖南新五俏食品有限公司标准厂房</t>
  </si>
  <si>
    <t>湖南地生工业设备有限公司标准厂房</t>
  </si>
  <si>
    <t>湖南科必高环保科技有限公司标准厂房</t>
  </si>
  <si>
    <t>湖南奥莎富士电梯有限公司标准厂房</t>
  </si>
  <si>
    <t>湖南鸿跃锂电池材料有限公司标准厂房</t>
  </si>
  <si>
    <t>湖南蓝天豚绿色建筑新材料有限公司标准厂房</t>
  </si>
  <si>
    <t>湖南百尔泰克生物科技有限公司标准厂房</t>
  </si>
  <si>
    <r>
      <t>临湘市华鑫塑胶有限公司标准厂房</t>
    </r>
  </si>
  <si>
    <t>湖南发达陶瓷有限公司标准厂房、</t>
  </si>
  <si>
    <t>临湘市兆盈陶瓷原料加工有限公司标准厂房</t>
  </si>
  <si>
    <t>临湘市金鑫龙纸品有限公司标准厂房</t>
  </si>
  <si>
    <t>湖南临湘富园投资开发有限公司标准厂房</t>
  </si>
  <si>
    <t>上年度已奖补2.1万平方米</t>
  </si>
  <si>
    <t>湖南安佑饲料有限公司标准厂房</t>
  </si>
  <si>
    <t>湖南金叶众望科技股份有限公司标准厂房</t>
  </si>
  <si>
    <t>湖南远瑞机械制造有限公司标准厂房</t>
  </si>
  <si>
    <t>湖南龙窖山生态农业有限公司标准厂房</t>
  </si>
  <si>
    <t>临湘大豪铝业有限公司标准厂房</t>
  </si>
  <si>
    <t>凯美陶瓷有限公司标准厂房</t>
  </si>
  <si>
    <t>岳阳华强混凝土有限公司标准厂房</t>
  </si>
  <si>
    <t>湖南省池海浮标钓具有限公司标准厂房</t>
  </si>
  <si>
    <t>湖南中健欣元生物科技有限公司标准厂房</t>
  </si>
  <si>
    <t>湖南康易达绿茵科技有限公司标准厂房</t>
  </si>
  <si>
    <r>
      <t>汨罗循环经济产业园经济发展投资公司标准厂房</t>
    </r>
  </si>
  <si>
    <t>湖南振纲铝材有限公司准厂房</t>
  </si>
  <si>
    <t>湖南晨威高科有限公司标准厂房</t>
  </si>
  <si>
    <t>长沙经开区汨罗产业园标准厂房</t>
  </si>
  <si>
    <t>湖南宏拓铝业有限公司标准厂房</t>
  </si>
  <si>
    <t>湖南中联志远车轮有限公司标准厂房</t>
  </si>
  <si>
    <r>
      <t>岳阳森鼎化工咨询有限公司标准厂房</t>
    </r>
  </si>
  <si>
    <t>上年度已奖补4.15万平方米</t>
  </si>
  <si>
    <t>湖南淳湘农林科技有限公司标准厂房</t>
  </si>
  <si>
    <t>中石化催化剂有限公司长岭分公司标准厂房</t>
  </si>
  <si>
    <t>岳阳湘茂医药化工有限公司标准厂房</t>
  </si>
  <si>
    <t>岳阳安泰起重设备有限公司标准厂房</t>
  </si>
  <si>
    <t>湖南天泰化工科技有限公司标准厂房</t>
  </si>
  <si>
    <t>君山区城市建设投资有限公司孵化中心标准厂房</t>
  </si>
  <si>
    <t>标准厂房二期5.7万平方米，一期上年度在建2.7万平方米已竣工</t>
  </si>
  <si>
    <t>湖南金联星特种材料股份有限公司标准厂房</t>
  </si>
  <si>
    <t>湖南君山印象农业科技发展有限公司标准厂房</t>
  </si>
  <si>
    <t>岳阳市中原创特种印刷有限公司标准厂房</t>
  </si>
  <si>
    <t>岳阳立华包装材料科技有限公司标准厂房</t>
  </si>
  <si>
    <t>湖南吉兴通通讯科技标准厂房</t>
  </si>
  <si>
    <t>湖南童记三利和食品有限公司标准厂房</t>
  </si>
  <si>
    <t>上年度已奖补0.52万平方米</t>
  </si>
  <si>
    <t>岳阳雅美时电子有限公司标准厂房</t>
  </si>
  <si>
    <t>湖南兴蒙制药
有限公司
标准厂房</t>
  </si>
  <si>
    <r>
      <t>湖南轩达建设投资有限公司标准厂房</t>
    </r>
  </si>
  <si>
    <t>上年度已奖补5万平方米</t>
  </si>
  <si>
    <t>湖南中达换热装备有限公司标准厂房</t>
  </si>
  <si>
    <t>金扶羊新材料技术有限公司标准厂房</t>
  </si>
  <si>
    <t>湖南巴陵炉窑节能股份有限公司标准厂房</t>
  </si>
  <si>
    <t>湖南科美达电气股份有限公司标准厂房</t>
  </si>
  <si>
    <t>岳阳经济技术开发区弘发物流有限公司标准厂房</t>
  </si>
  <si>
    <t>湖南省烟草公司岳阳市公司标准厂房</t>
  </si>
  <si>
    <t>岳阳市品一包装有限公司厂房</t>
  </si>
  <si>
    <t>岳阳大顺物流有限公司标准厂房</t>
  </si>
  <si>
    <t>湖南高科安防产业园标准厂房</t>
  </si>
  <si>
    <t>湖南科伦制药有限公司岳阳分公司标准厂房</t>
  </si>
  <si>
    <r>
      <t>湖南海益通生物科技有限公司标准厂房</t>
    </r>
  </si>
  <si>
    <t>国信军创（岳阳）六九〇六科技有限公司标准厂房</t>
  </si>
  <si>
    <t>道道全粮油股份有限公司标准厂房</t>
  </si>
  <si>
    <t>岳阳市欣登军民融合科技发展有限公司标准厂房</t>
  </si>
  <si>
    <t>湖南华琨置业有限公司标准厂房</t>
  </si>
  <si>
    <t>湖南弘元新港实业发展有限公司标准厂房</t>
  </si>
  <si>
    <t>中国华粮物流集团城陵矶港口库标准厂房</t>
  </si>
  <si>
    <t>际华三五一七橡胶制品有限公司标准厂房</t>
  </si>
  <si>
    <t>岳阳高澜节能装备制造有限公司标准厂房</t>
  </si>
  <si>
    <t>湖南城陵矶临港新区开发投资有限公司标准厂房</t>
  </si>
  <si>
    <t>合计</t>
  </si>
  <si>
    <t>湘阴县</t>
  </si>
  <si>
    <t>临湘市</t>
  </si>
  <si>
    <t>云溪区</t>
  </si>
  <si>
    <t>经济技术开发区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</si>
</sst>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.0000_ "/>
    <numFmt numFmtId="188" formatCode="0.00000000_ "/>
    <numFmt numFmtId="189" formatCode="0.00000000_);[Red]\(0.00000000\)"/>
    <numFmt numFmtId="190" formatCode="0.000000000_ "/>
  </numFmts>
  <fonts count="33"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5" fillId="13" borderId="5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185" fontId="21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85" fontId="2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 wrapText="1"/>
    </xf>
    <xf numFmtId="18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188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85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185" fontId="27" fillId="0" borderId="9" xfId="0" applyNumberFormat="1" applyFont="1" applyFill="1" applyBorder="1" applyAlignment="1">
      <alignment horizontal="center" vertical="center"/>
    </xf>
    <xf numFmtId="188" fontId="27" fillId="0" borderId="9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right" vertical="center"/>
    </xf>
    <xf numFmtId="0" fontId="29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4.25"/>
  <cols>
    <col min="1" max="1" width="5.00390625" style="1" bestFit="1" customWidth="1"/>
    <col min="2" max="2" width="14.375" style="1" customWidth="1"/>
    <col min="3" max="3" width="9.875" style="1" customWidth="1"/>
    <col min="4" max="4" width="12.00390625" style="1" customWidth="1"/>
    <col min="5" max="5" width="8.50390625" style="1" bestFit="1" customWidth="1"/>
    <col min="6" max="6" width="12.75390625" style="1" bestFit="1" customWidth="1"/>
    <col min="7" max="7" width="12.375" style="1" customWidth="1"/>
    <col min="8" max="8" width="10.75390625" style="1" customWidth="1"/>
    <col min="9" max="9" width="12.50390625" style="1" customWidth="1"/>
    <col min="10" max="10" width="8.75390625" style="3" customWidth="1"/>
    <col min="11" max="11" width="9.00390625" style="3" customWidth="1"/>
    <col min="12" max="12" width="10.50390625" style="1" customWidth="1"/>
    <col min="13" max="13" width="11.00390625" style="1" customWidth="1"/>
    <col min="14" max="16384" width="9.00390625" style="1" customWidth="1"/>
  </cols>
  <sheetData>
    <row r="1" spans="1:2" ht="20.25">
      <c r="A1" s="7" t="s">
        <v>11</v>
      </c>
      <c r="B1" s="7"/>
    </row>
    <row r="2" spans="1:12" ht="56.25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9"/>
      <c r="K2" s="9"/>
      <c r="L2" s="10"/>
    </row>
    <row r="3" spans="1:12" ht="22.5" customHeight="1">
      <c r="A3" s="11"/>
      <c r="B3" s="11"/>
      <c r="C3" s="11"/>
      <c r="D3" s="11"/>
      <c r="E3" s="11"/>
      <c r="F3" s="11"/>
      <c r="G3" s="11"/>
      <c r="H3" s="11"/>
      <c r="I3" s="11"/>
      <c r="J3" s="26" t="s">
        <v>8</v>
      </c>
      <c r="K3" s="26"/>
      <c r="L3" s="26"/>
    </row>
    <row r="4" spans="1:12" ht="74.25" customHeight="1">
      <c r="A4" s="12" t="s">
        <v>13</v>
      </c>
      <c r="B4" s="12" t="s">
        <v>14</v>
      </c>
      <c r="C4" s="12" t="s">
        <v>15</v>
      </c>
      <c r="D4" s="12" t="s">
        <v>7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3" t="s">
        <v>21</v>
      </c>
      <c r="K4" s="14" t="s">
        <v>22</v>
      </c>
      <c r="L4" s="14" t="s">
        <v>23</v>
      </c>
    </row>
    <row r="5" spans="1:12" ht="28.5" customHeight="1">
      <c r="A5" s="12" t="s">
        <v>24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3">
        <v>9</v>
      </c>
      <c r="K5" s="14">
        <v>10</v>
      </c>
      <c r="L5" s="14">
        <v>11</v>
      </c>
    </row>
    <row r="6" spans="1:12" ht="30" customHeight="1">
      <c r="A6" s="15">
        <v>1</v>
      </c>
      <c r="B6" s="15" t="s">
        <v>2</v>
      </c>
      <c r="C6" s="16">
        <v>30.25</v>
      </c>
      <c r="D6" s="17">
        <f>C6/C16</f>
        <v>0.11874852791081103</v>
      </c>
      <c r="E6" s="18">
        <v>1.1</v>
      </c>
      <c r="F6" s="19">
        <f aca="true" t="shared" si="0" ref="F6:F13">D6*E6</f>
        <v>0.13062338070189214</v>
      </c>
      <c r="G6" s="18">
        <f>F6/F16</f>
        <v>0.12876225708337524</v>
      </c>
      <c r="H6" s="20">
        <v>940</v>
      </c>
      <c r="I6" s="21">
        <f aca="true" t="shared" si="1" ref="I6:I13">G6*940</f>
        <v>121.03652165837273</v>
      </c>
      <c r="J6" s="18">
        <v>30</v>
      </c>
      <c r="K6" s="21">
        <f aca="true" t="shared" si="2" ref="K6:K13">I6+J6</f>
        <v>151.03652165837275</v>
      </c>
      <c r="L6" s="22"/>
    </row>
    <row r="7" spans="1:12" ht="30" customHeight="1">
      <c r="A7" s="15">
        <v>2</v>
      </c>
      <c r="B7" s="15" t="s">
        <v>1</v>
      </c>
      <c r="C7" s="17">
        <v>25.62</v>
      </c>
      <c r="D7" s="17">
        <f>C7/C16</f>
        <v>0.10057313339090838</v>
      </c>
      <c r="E7" s="18">
        <v>1.1</v>
      </c>
      <c r="F7" s="19">
        <f t="shared" si="0"/>
        <v>0.11063044672999924</v>
      </c>
      <c r="G7" s="18">
        <f>F7/F16</f>
        <v>0.10905418269342393</v>
      </c>
      <c r="H7" s="20"/>
      <c r="I7" s="21">
        <f t="shared" si="1"/>
        <v>102.51093173181849</v>
      </c>
      <c r="J7" s="18">
        <v>20</v>
      </c>
      <c r="K7" s="21">
        <f t="shared" si="2"/>
        <v>122.51093173181849</v>
      </c>
      <c r="L7" s="22"/>
    </row>
    <row r="8" spans="1:12" ht="30" customHeight="1">
      <c r="A8" s="15">
        <v>3</v>
      </c>
      <c r="B8" s="15" t="s">
        <v>25</v>
      </c>
      <c r="C8" s="17">
        <v>16.31</v>
      </c>
      <c r="D8" s="17">
        <f>C8/C16</f>
        <v>0.06402606579257282</v>
      </c>
      <c r="E8" s="18">
        <v>1.1</v>
      </c>
      <c r="F8" s="19">
        <f>D8*E8</f>
        <v>0.0704286723718301</v>
      </c>
      <c r="G8" s="18">
        <f>F8/F16</f>
        <v>0.06942520373652397</v>
      </c>
      <c r="H8" s="20"/>
      <c r="I8" s="21">
        <f>G8*940</f>
        <v>65.25969151233254</v>
      </c>
      <c r="J8" s="18">
        <v>10</v>
      </c>
      <c r="K8" s="21">
        <f>I8+J8</f>
        <v>75.25969151233254</v>
      </c>
      <c r="L8" s="22"/>
    </row>
    <row r="9" spans="1:12" ht="30" customHeight="1">
      <c r="A9" s="15">
        <v>4</v>
      </c>
      <c r="B9" s="15" t="s">
        <v>4</v>
      </c>
      <c r="C9" s="16">
        <v>8.68</v>
      </c>
      <c r="D9" s="17">
        <f>C9/C16</f>
        <v>0.03407395776085421</v>
      </c>
      <c r="E9" s="18">
        <v>1</v>
      </c>
      <c r="F9" s="19">
        <f t="shared" si="0"/>
        <v>0.03407395776085421</v>
      </c>
      <c r="G9" s="18">
        <f>F9/F16</f>
        <v>0.033588471569757986</v>
      </c>
      <c r="H9" s="20"/>
      <c r="I9" s="21">
        <f t="shared" si="1"/>
        <v>31.573163275572508</v>
      </c>
      <c r="J9" s="18"/>
      <c r="K9" s="21">
        <f t="shared" si="2"/>
        <v>31.573163275572508</v>
      </c>
      <c r="L9" s="22"/>
    </row>
    <row r="10" spans="1:12" ht="30" customHeight="1">
      <c r="A10" s="15">
        <v>5</v>
      </c>
      <c r="B10" s="15" t="s">
        <v>27</v>
      </c>
      <c r="C10" s="17">
        <v>63.32</v>
      </c>
      <c r="D10" s="17">
        <f>C10/C16</f>
        <v>0.2485671665227291</v>
      </c>
      <c r="E10" s="18">
        <v>1</v>
      </c>
      <c r="F10" s="19">
        <f>D10*E10</f>
        <v>0.2485671665227291</v>
      </c>
      <c r="G10" s="18">
        <f>F10/F16</f>
        <v>0.24502557831763547</v>
      </c>
      <c r="H10" s="20"/>
      <c r="I10" s="21">
        <f>G10*940</f>
        <v>230.32404361857735</v>
      </c>
      <c r="J10" s="18"/>
      <c r="K10" s="21">
        <f>I10+J10</f>
        <v>230.32404361857735</v>
      </c>
      <c r="L10" s="22"/>
    </row>
    <row r="11" spans="1:12" ht="30" customHeight="1">
      <c r="A11" s="15">
        <v>6</v>
      </c>
      <c r="B11" s="15" t="s">
        <v>6</v>
      </c>
      <c r="C11" s="16">
        <v>26.1</v>
      </c>
      <c r="D11" s="17">
        <f>C11/C16</f>
        <v>0.10245740755279895</v>
      </c>
      <c r="E11" s="18">
        <v>1</v>
      </c>
      <c r="F11" s="19">
        <f>D11*E11</f>
        <v>0.10245740755279895</v>
      </c>
      <c r="G11" s="18">
        <f>F11/F16</f>
        <v>0.10099759308418013</v>
      </c>
      <c r="H11" s="20"/>
      <c r="I11" s="21">
        <f>G11*940</f>
        <v>94.93773749912933</v>
      </c>
      <c r="J11" s="18"/>
      <c r="K11" s="21">
        <f>I11+J11</f>
        <v>94.93773749912933</v>
      </c>
      <c r="L11" s="22"/>
    </row>
    <row r="12" spans="1:12" ht="30" customHeight="1">
      <c r="A12" s="15">
        <v>7</v>
      </c>
      <c r="B12" s="15" t="s">
        <v>28</v>
      </c>
      <c r="C12" s="16">
        <v>49.1</v>
      </c>
      <c r="D12" s="17">
        <f>C12/C16</f>
        <v>0.19274554447672138</v>
      </c>
      <c r="E12" s="18">
        <v>1</v>
      </c>
      <c r="F12" s="19">
        <f t="shared" si="0"/>
        <v>0.19274554447672138</v>
      </c>
      <c r="G12" s="18">
        <f>F12/F16</f>
        <v>0.18999930346487526</v>
      </c>
      <c r="H12" s="20"/>
      <c r="I12" s="21">
        <f t="shared" si="1"/>
        <v>178.59934525698273</v>
      </c>
      <c r="J12" s="18"/>
      <c r="K12" s="21">
        <f t="shared" si="2"/>
        <v>178.59934525698273</v>
      </c>
      <c r="L12" s="22"/>
    </row>
    <row r="13" spans="1:12" ht="30" customHeight="1">
      <c r="A13" s="15">
        <v>8</v>
      </c>
      <c r="B13" s="15" t="s">
        <v>5</v>
      </c>
      <c r="C13" s="17">
        <v>9.75</v>
      </c>
      <c r="D13" s="17">
        <f>C13/C16</f>
        <v>0.038274318913401904</v>
      </c>
      <c r="E13" s="18">
        <v>0.9</v>
      </c>
      <c r="F13" s="19">
        <f t="shared" si="0"/>
        <v>0.034446887022061716</v>
      </c>
      <c r="G13" s="18">
        <f>F13/F16</f>
        <v>0.03395608733002608</v>
      </c>
      <c r="H13" s="20"/>
      <c r="I13" s="21">
        <f t="shared" si="1"/>
        <v>31.918722090224513</v>
      </c>
      <c r="J13" s="18"/>
      <c r="K13" s="21">
        <f t="shared" si="2"/>
        <v>31.918722090224513</v>
      </c>
      <c r="L13" s="22"/>
    </row>
    <row r="14" spans="1:12" ht="30" customHeight="1">
      <c r="A14" s="15">
        <v>9</v>
      </c>
      <c r="B14" s="15" t="s">
        <v>0</v>
      </c>
      <c r="C14" s="17">
        <v>5.66</v>
      </c>
      <c r="D14" s="17">
        <f>C14/C16</f>
        <v>0.02221873282562613</v>
      </c>
      <c r="E14" s="18">
        <v>0.9</v>
      </c>
      <c r="F14" s="19">
        <f>D14*E14</f>
        <v>0.01999685954306352</v>
      </c>
      <c r="G14" s="18">
        <f>F14/F16</f>
        <v>0.01971194402953309</v>
      </c>
      <c r="H14" s="20">
        <v>940</v>
      </c>
      <c r="I14" s="21">
        <f>G14*940</f>
        <v>18.529227387761104</v>
      </c>
      <c r="J14" s="18"/>
      <c r="K14" s="21">
        <f>I14+J14</f>
        <v>18.529227387761104</v>
      </c>
      <c r="L14" s="18"/>
    </row>
    <row r="15" spans="1:14" ht="30" customHeight="1">
      <c r="A15" s="15">
        <v>10</v>
      </c>
      <c r="B15" s="15" t="s">
        <v>3</v>
      </c>
      <c r="C15" s="16">
        <v>19.95</v>
      </c>
      <c r="D15" s="17">
        <f>C15/C16</f>
        <v>0.0783151448535762</v>
      </c>
      <c r="E15" s="18">
        <v>0.9</v>
      </c>
      <c r="F15" s="19">
        <f>D15*E15</f>
        <v>0.07048363036821859</v>
      </c>
      <c r="G15" s="18">
        <f>F15/F16</f>
        <v>0.06947937869066874</v>
      </c>
      <c r="H15" s="20"/>
      <c r="I15" s="21">
        <f>G15*940</f>
        <v>65.31061596922862</v>
      </c>
      <c r="J15" s="18"/>
      <c r="K15" s="21">
        <f>I15+J15</f>
        <v>65.31061596922862</v>
      </c>
      <c r="L15" s="22"/>
      <c r="M15" s="5" t="s">
        <v>9</v>
      </c>
      <c r="N15" s="4" t="s">
        <v>10</v>
      </c>
    </row>
    <row r="16" spans="1:14" ht="30" customHeight="1">
      <c r="A16" s="23" t="s">
        <v>26</v>
      </c>
      <c r="B16" s="23"/>
      <c r="C16" s="24">
        <f>SUM(C6:C15)</f>
        <v>254.73999999999998</v>
      </c>
      <c r="D16" s="24">
        <f aca="true" t="shared" si="3" ref="D16:L16">SUM(D6:D15)</f>
        <v>1</v>
      </c>
      <c r="E16" s="24">
        <v>1</v>
      </c>
      <c r="F16" s="25">
        <f>SUM(F6:F15)</f>
        <v>1.014453953050169</v>
      </c>
      <c r="G16" s="25">
        <f>SUM(G6:G15)</f>
        <v>1</v>
      </c>
      <c r="H16" s="24">
        <f t="shared" si="3"/>
        <v>1880</v>
      </c>
      <c r="I16" s="24">
        <f t="shared" si="3"/>
        <v>939.9999999999998</v>
      </c>
      <c r="J16" s="24">
        <f t="shared" si="3"/>
        <v>60</v>
      </c>
      <c r="K16" s="24">
        <f t="shared" si="3"/>
        <v>999.9999999999998</v>
      </c>
      <c r="L16" s="24">
        <f t="shared" si="3"/>
        <v>0</v>
      </c>
      <c r="M16" s="6">
        <f>I16/C16</f>
        <v>3.690036900369003</v>
      </c>
      <c r="N16" s="2">
        <f>1000-K16</f>
        <v>0</v>
      </c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sheetProtection/>
  <mergeCells count="6">
    <mergeCell ref="A1:B1"/>
    <mergeCell ref="J3:L3"/>
    <mergeCell ref="H6:H13"/>
    <mergeCell ref="H14:H15"/>
    <mergeCell ref="A2:L2"/>
    <mergeCell ref="A16:B16"/>
  </mergeCells>
  <printOptions horizontalCentered="1"/>
  <pageMargins left="0.5118110236220472" right="0.5118110236220472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6.25390625" style="27" customWidth="1"/>
    <col min="2" max="2" width="9.00390625" style="27" customWidth="1"/>
    <col min="3" max="3" width="46.75390625" style="27" customWidth="1"/>
    <col min="4" max="4" width="9.25390625" style="27" customWidth="1"/>
    <col min="5" max="5" width="9.375" style="27" customWidth="1"/>
    <col min="6" max="6" width="9.00390625" style="27" customWidth="1"/>
    <col min="7" max="7" width="11.375" style="27" customWidth="1"/>
    <col min="8" max="8" width="26.375" style="27" customWidth="1"/>
    <col min="9" max="16384" width="9.00390625" style="27" customWidth="1"/>
  </cols>
  <sheetData>
    <row r="1" ht="20.25">
      <c r="A1" s="29" t="s">
        <v>58</v>
      </c>
    </row>
    <row r="2" spans="1:8" s="28" customFormat="1" ht="57.75" customHeight="1">
      <c r="A2" s="30" t="s">
        <v>29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30</v>
      </c>
      <c r="B3" s="32"/>
      <c r="C3" s="32"/>
      <c r="D3" s="32"/>
      <c r="E3" s="32"/>
      <c r="F3" s="32"/>
      <c r="G3" s="33"/>
      <c r="H3" s="40" t="s">
        <v>31</v>
      </c>
    </row>
    <row r="4" spans="1:8" ht="36.75" customHeight="1">
      <c r="A4" s="34" t="s">
        <v>32</v>
      </c>
      <c r="B4" s="34" t="s">
        <v>33</v>
      </c>
      <c r="C4" s="34" t="s">
        <v>34</v>
      </c>
      <c r="D4" s="34" t="s">
        <v>35</v>
      </c>
      <c r="E4" s="34" t="s">
        <v>36</v>
      </c>
      <c r="F4" s="34" t="s">
        <v>37</v>
      </c>
      <c r="G4" s="35" t="s">
        <v>38</v>
      </c>
      <c r="H4" s="34" t="s">
        <v>39</v>
      </c>
    </row>
    <row r="5" spans="1:8" ht="24" customHeight="1">
      <c r="A5" s="36">
        <v>1</v>
      </c>
      <c r="B5" s="36" t="s">
        <v>1</v>
      </c>
      <c r="C5" s="37" t="s">
        <v>40</v>
      </c>
      <c r="D5" s="37">
        <v>4.18</v>
      </c>
      <c r="E5" s="37"/>
      <c r="F5" s="37">
        <v>4.18</v>
      </c>
      <c r="G5" s="37">
        <v>4.18</v>
      </c>
      <c r="H5" s="37"/>
    </row>
    <row r="6" spans="1:8" ht="24" customHeight="1">
      <c r="A6" s="36"/>
      <c r="B6" s="36"/>
      <c r="C6" s="37" t="s">
        <v>41</v>
      </c>
      <c r="D6" s="37">
        <v>2.37</v>
      </c>
      <c r="E6" s="37"/>
      <c r="F6" s="37">
        <v>2.37</v>
      </c>
      <c r="G6" s="37">
        <v>2.37</v>
      </c>
      <c r="H6" s="37"/>
    </row>
    <row r="7" spans="1:8" ht="24" customHeight="1">
      <c r="A7" s="36"/>
      <c r="B7" s="36"/>
      <c r="C7" s="37" t="s">
        <v>42</v>
      </c>
      <c r="D7" s="37">
        <v>1.05</v>
      </c>
      <c r="E7" s="37"/>
      <c r="F7" s="37">
        <v>1.05</v>
      </c>
      <c r="G7" s="37">
        <v>1.05</v>
      </c>
      <c r="H7" s="37"/>
    </row>
    <row r="8" spans="1:8" ht="24" customHeight="1">
      <c r="A8" s="36"/>
      <c r="B8" s="36"/>
      <c r="C8" s="37" t="s">
        <v>43</v>
      </c>
      <c r="D8" s="37">
        <v>1.7</v>
      </c>
      <c r="E8" s="37"/>
      <c r="F8" s="37">
        <v>1.7</v>
      </c>
      <c r="G8" s="37">
        <v>1.7</v>
      </c>
      <c r="H8" s="37"/>
    </row>
    <row r="9" spans="1:8" ht="24" customHeight="1">
      <c r="A9" s="36"/>
      <c r="B9" s="36"/>
      <c r="C9" s="37" t="s">
        <v>44</v>
      </c>
      <c r="D9" s="37">
        <v>3.01</v>
      </c>
      <c r="E9" s="37"/>
      <c r="F9" s="37">
        <v>3.01</v>
      </c>
      <c r="G9" s="37">
        <v>3.01</v>
      </c>
      <c r="H9" s="37"/>
    </row>
    <row r="10" spans="1:8" ht="24" customHeight="1">
      <c r="A10" s="36"/>
      <c r="B10" s="36"/>
      <c r="C10" s="37" t="s">
        <v>45</v>
      </c>
      <c r="D10" s="37">
        <v>0.3</v>
      </c>
      <c r="E10" s="37"/>
      <c r="F10" s="37">
        <v>0.3</v>
      </c>
      <c r="G10" s="37">
        <v>0.3</v>
      </c>
      <c r="H10" s="37"/>
    </row>
    <row r="11" spans="1:8" ht="24" customHeight="1">
      <c r="A11" s="36"/>
      <c r="B11" s="36"/>
      <c r="C11" s="37" t="s">
        <v>46</v>
      </c>
      <c r="D11" s="37">
        <v>1.08</v>
      </c>
      <c r="E11" s="37"/>
      <c r="F11" s="37">
        <v>1.08</v>
      </c>
      <c r="G11" s="37">
        <v>1.08</v>
      </c>
      <c r="H11" s="37"/>
    </row>
    <row r="12" spans="1:8" ht="24" customHeight="1">
      <c r="A12" s="36"/>
      <c r="B12" s="36"/>
      <c r="C12" s="37" t="s">
        <v>47</v>
      </c>
      <c r="D12" s="37">
        <v>0.8</v>
      </c>
      <c r="E12" s="37"/>
      <c r="F12" s="37">
        <v>0.8</v>
      </c>
      <c r="G12" s="37">
        <v>0.8</v>
      </c>
      <c r="H12" s="37"/>
    </row>
    <row r="13" spans="1:8" ht="24" customHeight="1">
      <c r="A13" s="36"/>
      <c r="B13" s="36"/>
      <c r="C13" s="37" t="s">
        <v>48</v>
      </c>
      <c r="D13" s="37">
        <v>0.4</v>
      </c>
      <c r="E13" s="37"/>
      <c r="F13" s="37">
        <v>0.4</v>
      </c>
      <c r="G13" s="37">
        <v>0.4</v>
      </c>
      <c r="H13" s="37"/>
    </row>
    <row r="14" spans="1:8" ht="24" customHeight="1">
      <c r="A14" s="36"/>
      <c r="B14" s="36"/>
      <c r="C14" s="37" t="s">
        <v>49</v>
      </c>
      <c r="D14" s="37">
        <v>0.38</v>
      </c>
      <c r="E14" s="37"/>
      <c r="F14" s="37">
        <v>0.38</v>
      </c>
      <c r="G14" s="37">
        <v>0.38</v>
      </c>
      <c r="H14" s="37"/>
    </row>
    <row r="15" spans="1:8" ht="24" customHeight="1">
      <c r="A15" s="36"/>
      <c r="B15" s="36"/>
      <c r="C15" s="37" t="s">
        <v>50</v>
      </c>
      <c r="D15" s="37">
        <v>0.7</v>
      </c>
      <c r="E15" s="37"/>
      <c r="F15" s="37">
        <v>0.7</v>
      </c>
      <c r="G15" s="37">
        <v>0.7</v>
      </c>
      <c r="H15" s="37"/>
    </row>
    <row r="16" spans="1:8" ht="24" customHeight="1">
      <c r="A16" s="36"/>
      <c r="B16" s="36"/>
      <c r="C16" s="37" t="s">
        <v>51</v>
      </c>
      <c r="D16" s="37">
        <v>1.24</v>
      </c>
      <c r="E16" s="37"/>
      <c r="F16" s="37">
        <v>1.24</v>
      </c>
      <c r="G16" s="37">
        <v>1.24</v>
      </c>
      <c r="H16" s="37"/>
    </row>
    <row r="17" spans="1:8" ht="24" customHeight="1">
      <c r="A17" s="36"/>
      <c r="B17" s="36"/>
      <c r="C17" s="37" t="s">
        <v>52</v>
      </c>
      <c r="D17" s="37">
        <v>7.29</v>
      </c>
      <c r="E17" s="37"/>
      <c r="F17" s="37">
        <v>7.29</v>
      </c>
      <c r="G17" s="37">
        <v>7.29</v>
      </c>
      <c r="H17" s="37"/>
    </row>
    <row r="18" spans="1:8" ht="24" customHeight="1">
      <c r="A18" s="36"/>
      <c r="B18" s="36"/>
      <c r="C18" s="37" t="s">
        <v>53</v>
      </c>
      <c r="D18" s="37">
        <v>1.12</v>
      </c>
      <c r="E18" s="37"/>
      <c r="F18" s="37">
        <v>1.12</v>
      </c>
      <c r="G18" s="37">
        <v>1.12</v>
      </c>
      <c r="H18" s="37"/>
    </row>
    <row r="19" spans="1:8" ht="45.75" customHeight="1">
      <c r="A19" s="36">
        <v>2</v>
      </c>
      <c r="B19" s="36" t="s">
        <v>4</v>
      </c>
      <c r="C19" s="38" t="s">
        <v>54</v>
      </c>
      <c r="D19" s="37">
        <v>5.8</v>
      </c>
      <c r="E19" s="37"/>
      <c r="F19" s="37">
        <v>4.2</v>
      </c>
      <c r="G19" s="37">
        <v>4.2</v>
      </c>
      <c r="H19" s="41" t="s">
        <v>55</v>
      </c>
    </row>
    <row r="20" spans="1:8" ht="24" customHeight="1">
      <c r="A20" s="36"/>
      <c r="B20" s="36"/>
      <c r="C20" s="37" t="s">
        <v>59</v>
      </c>
      <c r="D20" s="37">
        <v>1.01</v>
      </c>
      <c r="E20" s="37"/>
      <c r="F20" s="37">
        <v>1.01</v>
      </c>
      <c r="G20" s="37">
        <v>1.01</v>
      </c>
      <c r="H20" s="37"/>
    </row>
    <row r="21" spans="1:8" ht="24" customHeight="1">
      <c r="A21" s="36"/>
      <c r="B21" s="36"/>
      <c r="C21" s="37" t="s">
        <v>60</v>
      </c>
      <c r="D21" s="37">
        <v>0.84</v>
      </c>
      <c r="E21" s="37"/>
      <c r="F21" s="37">
        <v>0.84</v>
      </c>
      <c r="G21" s="37">
        <v>0.84</v>
      </c>
      <c r="H21" s="37"/>
    </row>
    <row r="22" spans="1:8" ht="24" customHeight="1">
      <c r="A22" s="36"/>
      <c r="B22" s="36"/>
      <c r="C22" s="37" t="s">
        <v>61</v>
      </c>
      <c r="D22" s="37">
        <v>1.05</v>
      </c>
      <c r="E22" s="37"/>
      <c r="F22" s="37">
        <v>1.05</v>
      </c>
      <c r="G22" s="37">
        <v>1.05</v>
      </c>
      <c r="H22" s="37"/>
    </row>
    <row r="23" spans="1:8" ht="24" customHeight="1">
      <c r="A23" s="36"/>
      <c r="B23" s="36"/>
      <c r="C23" s="37" t="s">
        <v>62</v>
      </c>
      <c r="D23" s="37">
        <v>1.58</v>
      </c>
      <c r="E23" s="37"/>
      <c r="F23" s="37">
        <v>1.58</v>
      </c>
      <c r="G23" s="37">
        <v>1.58</v>
      </c>
      <c r="H23" s="37"/>
    </row>
    <row r="24" spans="1:8" ht="24" customHeight="1">
      <c r="A24" s="36">
        <v>3</v>
      </c>
      <c r="B24" s="36" t="s">
        <v>0</v>
      </c>
      <c r="C24" s="37" t="s">
        <v>63</v>
      </c>
      <c r="D24" s="37">
        <v>0.79</v>
      </c>
      <c r="E24" s="37"/>
      <c r="F24" s="37">
        <v>0.79</v>
      </c>
      <c r="G24" s="37">
        <v>0.79</v>
      </c>
      <c r="H24" s="37" t="s">
        <v>64</v>
      </c>
    </row>
    <row r="25" spans="1:8" ht="24" customHeight="1">
      <c r="A25" s="36"/>
      <c r="B25" s="36"/>
      <c r="C25" s="37" t="s">
        <v>65</v>
      </c>
      <c r="D25" s="37">
        <v>1.7</v>
      </c>
      <c r="E25" s="37"/>
      <c r="F25" s="37">
        <v>1.7</v>
      </c>
      <c r="G25" s="37">
        <v>1.7</v>
      </c>
      <c r="H25" s="37" t="s">
        <v>64</v>
      </c>
    </row>
    <row r="26" spans="1:8" ht="24" customHeight="1">
      <c r="A26" s="36"/>
      <c r="B26" s="36"/>
      <c r="C26" s="37" t="s">
        <v>66</v>
      </c>
      <c r="D26" s="37">
        <v>0.44</v>
      </c>
      <c r="E26" s="37"/>
      <c r="F26" s="37">
        <v>0.44</v>
      </c>
      <c r="G26" s="37">
        <v>0.44</v>
      </c>
      <c r="H26" s="37" t="s">
        <v>64</v>
      </c>
    </row>
    <row r="27" spans="1:8" ht="24" customHeight="1">
      <c r="A27" s="36"/>
      <c r="B27" s="36"/>
      <c r="C27" s="37" t="s">
        <v>67</v>
      </c>
      <c r="D27" s="37">
        <v>1.45</v>
      </c>
      <c r="E27" s="37"/>
      <c r="F27" s="37">
        <v>1.45</v>
      </c>
      <c r="G27" s="37">
        <v>1.45</v>
      </c>
      <c r="H27" s="37" t="s">
        <v>64</v>
      </c>
    </row>
    <row r="28" spans="1:8" ht="24" customHeight="1">
      <c r="A28" s="36"/>
      <c r="B28" s="36"/>
      <c r="C28" s="37" t="s">
        <v>68</v>
      </c>
      <c r="D28" s="37">
        <v>0.9</v>
      </c>
      <c r="E28" s="37"/>
      <c r="F28" s="37">
        <v>0.9</v>
      </c>
      <c r="G28" s="37">
        <v>0.9</v>
      </c>
      <c r="H28" s="37" t="s">
        <v>64</v>
      </c>
    </row>
    <row r="29" spans="1:8" ht="24" customHeight="1">
      <c r="A29" s="36"/>
      <c r="B29" s="36"/>
      <c r="C29" s="37" t="s">
        <v>69</v>
      </c>
      <c r="D29" s="37">
        <v>0.38</v>
      </c>
      <c r="E29" s="37"/>
      <c r="F29" s="37">
        <v>0.38</v>
      </c>
      <c r="G29" s="37">
        <v>0.38</v>
      </c>
      <c r="H29" s="37" t="s">
        <v>64</v>
      </c>
    </row>
    <row r="30" spans="1:8" ht="24" customHeight="1">
      <c r="A30" s="36">
        <v>4</v>
      </c>
      <c r="B30" s="36" t="s">
        <v>149</v>
      </c>
      <c r="C30" s="37" t="s">
        <v>70</v>
      </c>
      <c r="D30" s="37">
        <v>2.1</v>
      </c>
      <c r="E30" s="37"/>
      <c r="F30" s="37">
        <v>2.1</v>
      </c>
      <c r="G30" s="37">
        <v>2.1</v>
      </c>
      <c r="H30" s="37"/>
    </row>
    <row r="31" spans="1:8" ht="24" customHeight="1">
      <c r="A31" s="36"/>
      <c r="B31" s="36"/>
      <c r="C31" s="37" t="s">
        <v>71</v>
      </c>
      <c r="D31" s="37">
        <v>0.8</v>
      </c>
      <c r="E31" s="37"/>
      <c r="F31" s="37">
        <v>0.8</v>
      </c>
      <c r="G31" s="37">
        <v>0.8</v>
      </c>
      <c r="H31" s="37"/>
    </row>
    <row r="32" spans="1:8" ht="24" customHeight="1">
      <c r="A32" s="36"/>
      <c r="B32" s="36"/>
      <c r="C32" s="37" t="s">
        <v>72</v>
      </c>
      <c r="D32" s="37">
        <v>4.2</v>
      </c>
      <c r="E32" s="37"/>
      <c r="F32" s="37">
        <v>4.2</v>
      </c>
      <c r="G32" s="37">
        <v>4.2</v>
      </c>
      <c r="H32" s="37"/>
    </row>
    <row r="33" spans="1:8" ht="24" customHeight="1">
      <c r="A33" s="36"/>
      <c r="B33" s="36"/>
      <c r="C33" s="37" t="s">
        <v>73</v>
      </c>
      <c r="D33" s="37">
        <v>1</v>
      </c>
      <c r="E33" s="37"/>
      <c r="F33" s="37">
        <v>1</v>
      </c>
      <c r="G33" s="37">
        <v>1</v>
      </c>
      <c r="H33" s="37"/>
    </row>
    <row r="34" spans="1:8" ht="24" customHeight="1">
      <c r="A34" s="36"/>
      <c r="B34" s="36"/>
      <c r="C34" s="37" t="s">
        <v>74</v>
      </c>
      <c r="D34" s="37">
        <v>3</v>
      </c>
      <c r="E34" s="37"/>
      <c r="F34" s="37">
        <v>3</v>
      </c>
      <c r="G34" s="37">
        <v>3</v>
      </c>
      <c r="H34" s="37"/>
    </row>
    <row r="35" spans="1:8" ht="24" customHeight="1">
      <c r="A35" s="36"/>
      <c r="B35" s="36"/>
      <c r="C35" s="37" t="s">
        <v>75</v>
      </c>
      <c r="D35" s="37">
        <v>1.5</v>
      </c>
      <c r="E35" s="37"/>
      <c r="F35" s="37">
        <v>1.5</v>
      </c>
      <c r="G35" s="37">
        <v>1.5</v>
      </c>
      <c r="H35" s="37"/>
    </row>
    <row r="36" spans="1:8" ht="24" customHeight="1">
      <c r="A36" s="36">
        <v>4</v>
      </c>
      <c r="B36" s="36" t="s">
        <v>149</v>
      </c>
      <c r="C36" s="37" t="s">
        <v>76</v>
      </c>
      <c r="D36" s="37">
        <v>2</v>
      </c>
      <c r="E36" s="37"/>
      <c r="F36" s="37">
        <v>1</v>
      </c>
      <c r="G36" s="37">
        <v>1</v>
      </c>
      <c r="H36" s="37"/>
    </row>
    <row r="37" spans="1:8" ht="24" customHeight="1">
      <c r="A37" s="36"/>
      <c r="B37" s="36"/>
      <c r="C37" s="37" t="s">
        <v>77</v>
      </c>
      <c r="D37" s="37">
        <v>1</v>
      </c>
      <c r="E37" s="37"/>
      <c r="F37" s="37">
        <v>1</v>
      </c>
      <c r="G37" s="37">
        <v>1</v>
      </c>
      <c r="H37" s="37"/>
    </row>
    <row r="38" spans="1:8" ht="24" customHeight="1">
      <c r="A38" s="36"/>
      <c r="B38" s="36"/>
      <c r="C38" s="37" t="s">
        <v>78</v>
      </c>
      <c r="D38" s="37">
        <v>5.15</v>
      </c>
      <c r="E38" s="37"/>
      <c r="F38" s="37">
        <v>5.15</v>
      </c>
      <c r="G38" s="37">
        <v>5.15</v>
      </c>
      <c r="H38" s="37"/>
    </row>
    <row r="39" spans="1:8" ht="24" customHeight="1">
      <c r="A39" s="36"/>
      <c r="B39" s="36"/>
      <c r="C39" s="37" t="s">
        <v>79</v>
      </c>
      <c r="D39" s="37">
        <v>0.5</v>
      </c>
      <c r="E39" s="37"/>
      <c r="F39" s="37">
        <v>0.5</v>
      </c>
      <c r="G39" s="37">
        <v>0.5</v>
      </c>
      <c r="H39" s="37"/>
    </row>
    <row r="40" spans="1:8" ht="24" customHeight="1">
      <c r="A40" s="36"/>
      <c r="B40" s="36"/>
      <c r="C40" s="37" t="s">
        <v>80</v>
      </c>
      <c r="D40" s="37">
        <v>1</v>
      </c>
      <c r="E40" s="37"/>
      <c r="F40" s="37">
        <v>1</v>
      </c>
      <c r="G40" s="37">
        <v>1</v>
      </c>
      <c r="H40" s="37"/>
    </row>
    <row r="41" spans="1:8" ht="24" customHeight="1">
      <c r="A41" s="36"/>
      <c r="B41" s="36"/>
      <c r="C41" s="37" t="s">
        <v>81</v>
      </c>
      <c r="D41" s="37">
        <v>1</v>
      </c>
      <c r="E41" s="37"/>
      <c r="F41" s="37">
        <v>1</v>
      </c>
      <c r="G41" s="37">
        <v>1</v>
      </c>
      <c r="H41" s="37"/>
    </row>
    <row r="42" spans="1:8" ht="24" customHeight="1">
      <c r="A42" s="36"/>
      <c r="B42" s="36"/>
      <c r="C42" s="37" t="s">
        <v>82</v>
      </c>
      <c r="D42" s="37">
        <v>1.6</v>
      </c>
      <c r="E42" s="37"/>
      <c r="F42" s="37">
        <v>1.6</v>
      </c>
      <c r="G42" s="37">
        <v>1.6</v>
      </c>
      <c r="H42" s="37"/>
    </row>
    <row r="43" spans="1:8" ht="24" customHeight="1">
      <c r="A43" s="36"/>
      <c r="B43" s="36"/>
      <c r="C43" s="37" t="s">
        <v>83</v>
      </c>
      <c r="D43" s="37">
        <v>1</v>
      </c>
      <c r="E43" s="37"/>
      <c r="F43" s="37">
        <v>1</v>
      </c>
      <c r="G43" s="37">
        <v>1</v>
      </c>
      <c r="H43" s="37"/>
    </row>
    <row r="44" spans="1:8" ht="24" customHeight="1">
      <c r="A44" s="36"/>
      <c r="B44" s="36"/>
      <c r="C44" s="37" t="s">
        <v>84</v>
      </c>
      <c r="D44" s="37">
        <v>3</v>
      </c>
      <c r="E44" s="37"/>
      <c r="F44" s="37">
        <v>3</v>
      </c>
      <c r="G44" s="37">
        <v>3</v>
      </c>
      <c r="H44" s="37"/>
    </row>
    <row r="45" spans="1:8" ht="24" customHeight="1">
      <c r="A45" s="36"/>
      <c r="B45" s="36"/>
      <c r="C45" s="37" t="s">
        <v>85</v>
      </c>
      <c r="D45" s="37">
        <v>2.4</v>
      </c>
      <c r="E45" s="37"/>
      <c r="F45" s="37">
        <v>2.4</v>
      </c>
      <c r="G45" s="37">
        <v>2.4</v>
      </c>
      <c r="H45" s="37"/>
    </row>
    <row r="46" spans="1:8" ht="24" customHeight="1">
      <c r="A46" s="36">
        <v>5</v>
      </c>
      <c r="B46" s="36" t="s">
        <v>150</v>
      </c>
      <c r="C46" s="37" t="s">
        <v>86</v>
      </c>
      <c r="D46" s="37">
        <v>0.4</v>
      </c>
      <c r="E46" s="37"/>
      <c r="F46" s="37">
        <v>0.4</v>
      </c>
      <c r="G46" s="37">
        <v>0.4</v>
      </c>
      <c r="H46" s="37"/>
    </row>
    <row r="47" spans="1:8" ht="24" customHeight="1">
      <c r="A47" s="36"/>
      <c r="B47" s="36"/>
      <c r="C47" s="37" t="s">
        <v>87</v>
      </c>
      <c r="D47" s="37">
        <v>1.9</v>
      </c>
      <c r="E47" s="37"/>
      <c r="F47" s="37">
        <v>1.9</v>
      </c>
      <c r="G47" s="37">
        <v>1.9</v>
      </c>
      <c r="H47" s="37"/>
    </row>
    <row r="48" spans="1:8" ht="24" customHeight="1">
      <c r="A48" s="36"/>
      <c r="B48" s="36"/>
      <c r="C48" s="37" t="s">
        <v>88</v>
      </c>
      <c r="D48" s="37">
        <v>4.3</v>
      </c>
      <c r="E48" s="37"/>
      <c r="F48" s="37">
        <v>4.3</v>
      </c>
      <c r="G48" s="37">
        <v>4.3</v>
      </c>
      <c r="H48" s="37"/>
    </row>
    <row r="49" spans="1:8" ht="24" customHeight="1">
      <c r="A49" s="36"/>
      <c r="B49" s="36"/>
      <c r="C49" s="37" t="s">
        <v>89</v>
      </c>
      <c r="D49" s="37">
        <v>1</v>
      </c>
      <c r="E49" s="37"/>
      <c r="F49" s="37">
        <v>1</v>
      </c>
      <c r="G49" s="37">
        <v>1</v>
      </c>
      <c r="H49" s="37"/>
    </row>
    <row r="50" spans="1:8" ht="24" customHeight="1">
      <c r="A50" s="36"/>
      <c r="B50" s="36"/>
      <c r="C50" s="37" t="s">
        <v>90</v>
      </c>
      <c r="D50" s="37">
        <v>6.69</v>
      </c>
      <c r="E50" s="37"/>
      <c r="F50" s="37">
        <v>1.9</v>
      </c>
      <c r="G50" s="37">
        <v>1.9</v>
      </c>
      <c r="H50" s="38" t="s">
        <v>91</v>
      </c>
    </row>
    <row r="51" spans="1:8" ht="24" customHeight="1">
      <c r="A51" s="36"/>
      <c r="B51" s="36"/>
      <c r="C51" s="37" t="s">
        <v>92</v>
      </c>
      <c r="D51" s="37">
        <v>0.8</v>
      </c>
      <c r="E51" s="37"/>
      <c r="F51" s="37">
        <v>0.8</v>
      </c>
      <c r="G51" s="37">
        <v>0.8</v>
      </c>
      <c r="H51" s="37" t="s">
        <v>64</v>
      </c>
    </row>
    <row r="52" spans="1:8" ht="24" customHeight="1">
      <c r="A52" s="36"/>
      <c r="B52" s="36"/>
      <c r="C52" s="37" t="s">
        <v>93</v>
      </c>
      <c r="D52" s="37">
        <v>8.6</v>
      </c>
      <c r="E52" s="37"/>
      <c r="F52" s="37">
        <v>8.6</v>
      </c>
      <c r="G52" s="37">
        <v>8.6</v>
      </c>
      <c r="H52" s="37"/>
    </row>
    <row r="53" spans="1:8" ht="24" customHeight="1">
      <c r="A53" s="36"/>
      <c r="B53" s="36"/>
      <c r="C53" s="37" t="s">
        <v>94</v>
      </c>
      <c r="D53" s="37">
        <v>0.1</v>
      </c>
      <c r="E53" s="37"/>
      <c r="F53" s="37">
        <v>0.1</v>
      </c>
      <c r="G53" s="37">
        <v>0.1</v>
      </c>
      <c r="H53" s="37"/>
    </row>
    <row r="54" spans="1:8" ht="24" customHeight="1">
      <c r="A54" s="36">
        <v>5</v>
      </c>
      <c r="B54" s="36" t="s">
        <v>150</v>
      </c>
      <c r="C54" s="37" t="s">
        <v>95</v>
      </c>
      <c r="D54" s="37">
        <v>1</v>
      </c>
      <c r="E54" s="37"/>
      <c r="F54" s="37">
        <v>1</v>
      </c>
      <c r="G54" s="37">
        <v>1</v>
      </c>
      <c r="H54" s="37" t="s">
        <v>64</v>
      </c>
    </row>
    <row r="55" spans="1:8" ht="24" customHeight="1">
      <c r="A55" s="36"/>
      <c r="B55" s="36"/>
      <c r="C55" s="37" t="s">
        <v>96</v>
      </c>
      <c r="D55" s="37">
        <v>0.5</v>
      </c>
      <c r="E55" s="37"/>
      <c r="F55" s="37">
        <v>0.5</v>
      </c>
      <c r="G55" s="37">
        <v>0.5</v>
      </c>
      <c r="H55" s="37"/>
    </row>
    <row r="56" spans="1:8" ht="24" customHeight="1">
      <c r="A56" s="36"/>
      <c r="B56" s="36"/>
      <c r="C56" s="37" t="s">
        <v>97</v>
      </c>
      <c r="D56" s="37">
        <v>0.8</v>
      </c>
      <c r="E56" s="37"/>
      <c r="F56" s="37">
        <v>0.8</v>
      </c>
      <c r="G56" s="37">
        <v>0.8</v>
      </c>
      <c r="H56" s="37"/>
    </row>
    <row r="57" spans="1:8" ht="24" customHeight="1">
      <c r="A57" s="36"/>
      <c r="B57" s="36"/>
      <c r="C57" s="37" t="s">
        <v>98</v>
      </c>
      <c r="D57" s="37">
        <v>2.1</v>
      </c>
      <c r="E57" s="37"/>
      <c r="F57" s="37">
        <v>2.1</v>
      </c>
      <c r="G57" s="37">
        <v>2.1</v>
      </c>
      <c r="H57" s="37"/>
    </row>
    <row r="58" spans="1:8" ht="24" customHeight="1">
      <c r="A58" s="36"/>
      <c r="B58" s="36"/>
      <c r="C58" s="37" t="s">
        <v>99</v>
      </c>
      <c r="D58" s="37">
        <v>2.1</v>
      </c>
      <c r="E58" s="37"/>
      <c r="F58" s="37">
        <v>2.1</v>
      </c>
      <c r="G58" s="37">
        <v>2.1</v>
      </c>
      <c r="H58" s="37"/>
    </row>
    <row r="59" spans="1:8" ht="24" customHeight="1">
      <c r="A59" s="36"/>
      <c r="B59" s="36"/>
      <c r="C59" s="37" t="s">
        <v>100</v>
      </c>
      <c r="D59" s="37">
        <v>0.2</v>
      </c>
      <c r="E59" s="37"/>
      <c r="F59" s="37">
        <v>0.2</v>
      </c>
      <c r="G59" s="37">
        <v>0.2</v>
      </c>
      <c r="H59" s="37"/>
    </row>
    <row r="60" spans="1:8" ht="24" customHeight="1">
      <c r="A60" s="36"/>
      <c r="B60" s="36"/>
      <c r="C60" s="37" t="s">
        <v>101</v>
      </c>
      <c r="D60" s="37">
        <v>0.4</v>
      </c>
      <c r="E60" s="37"/>
      <c r="F60" s="37">
        <v>0.4</v>
      </c>
      <c r="G60" s="37">
        <v>0.4</v>
      </c>
      <c r="H60" s="37"/>
    </row>
    <row r="61" spans="1:8" ht="24" customHeight="1">
      <c r="A61" s="36">
        <v>6</v>
      </c>
      <c r="B61" s="36" t="s">
        <v>3</v>
      </c>
      <c r="C61" s="37" t="s">
        <v>102</v>
      </c>
      <c r="D61" s="37">
        <v>7</v>
      </c>
      <c r="E61" s="37"/>
      <c r="F61" s="37">
        <v>7</v>
      </c>
      <c r="G61" s="37">
        <v>7</v>
      </c>
      <c r="H61" s="37" t="s">
        <v>64</v>
      </c>
    </row>
    <row r="62" spans="1:8" ht="24" customHeight="1">
      <c r="A62" s="36"/>
      <c r="B62" s="36"/>
      <c r="C62" s="37" t="s">
        <v>103</v>
      </c>
      <c r="D62" s="37">
        <v>3.65</v>
      </c>
      <c r="E62" s="37"/>
      <c r="F62" s="37">
        <v>3.65</v>
      </c>
      <c r="G62" s="37">
        <v>3.65</v>
      </c>
      <c r="H62" s="37"/>
    </row>
    <row r="63" spans="1:8" ht="24" customHeight="1">
      <c r="A63" s="36"/>
      <c r="B63" s="36"/>
      <c r="C63" s="37" t="s">
        <v>104</v>
      </c>
      <c r="D63" s="37">
        <v>1.8</v>
      </c>
      <c r="E63" s="37"/>
      <c r="F63" s="37">
        <v>1.8</v>
      </c>
      <c r="G63" s="37">
        <v>1.8</v>
      </c>
      <c r="H63" s="37"/>
    </row>
    <row r="64" spans="1:8" ht="24" customHeight="1">
      <c r="A64" s="36"/>
      <c r="B64" s="36"/>
      <c r="C64" s="37" t="s">
        <v>105</v>
      </c>
      <c r="D64" s="37">
        <v>20</v>
      </c>
      <c r="E64" s="37">
        <v>16</v>
      </c>
      <c r="F64" s="37">
        <v>4</v>
      </c>
      <c r="G64" s="37">
        <v>4</v>
      </c>
      <c r="H64" s="37"/>
    </row>
    <row r="65" spans="1:8" ht="24" customHeight="1">
      <c r="A65" s="36"/>
      <c r="B65" s="36"/>
      <c r="C65" s="37" t="s">
        <v>106</v>
      </c>
      <c r="D65" s="37">
        <v>1.2</v>
      </c>
      <c r="E65" s="37"/>
      <c r="F65" s="37">
        <v>1.2</v>
      </c>
      <c r="G65" s="37">
        <v>1.2</v>
      </c>
      <c r="H65" s="37"/>
    </row>
    <row r="66" spans="1:8" ht="24" customHeight="1">
      <c r="A66" s="36"/>
      <c r="B66" s="36"/>
      <c r="C66" s="37" t="s">
        <v>107</v>
      </c>
      <c r="D66" s="37">
        <v>2.3</v>
      </c>
      <c r="E66" s="37"/>
      <c r="F66" s="37">
        <v>2.3</v>
      </c>
      <c r="G66" s="37">
        <v>2.3</v>
      </c>
      <c r="H66" s="37"/>
    </row>
    <row r="67" spans="1:8" ht="24" customHeight="1">
      <c r="A67" s="36">
        <v>7</v>
      </c>
      <c r="B67" s="36" t="s">
        <v>151</v>
      </c>
      <c r="C67" s="37" t="s">
        <v>108</v>
      </c>
      <c r="D67" s="37">
        <v>5</v>
      </c>
      <c r="E67" s="37"/>
      <c r="F67" s="37">
        <v>0.85</v>
      </c>
      <c r="G67" s="37">
        <v>0.85</v>
      </c>
      <c r="H67" s="38" t="s">
        <v>109</v>
      </c>
    </row>
    <row r="68" spans="1:8" ht="31.5" customHeight="1">
      <c r="A68" s="36"/>
      <c r="B68" s="36"/>
      <c r="C68" s="42" t="s">
        <v>56</v>
      </c>
      <c r="D68" s="37">
        <v>0.6</v>
      </c>
      <c r="E68" s="37"/>
      <c r="F68" s="37">
        <v>0.6</v>
      </c>
      <c r="G68" s="37">
        <v>0.6</v>
      </c>
      <c r="H68" s="38"/>
    </row>
    <row r="69" spans="1:8" ht="24" customHeight="1">
      <c r="A69" s="36"/>
      <c r="B69" s="36"/>
      <c r="C69" s="37" t="s">
        <v>110</v>
      </c>
      <c r="D69" s="37">
        <v>0.9</v>
      </c>
      <c r="E69" s="37"/>
      <c r="F69" s="37">
        <v>0.9</v>
      </c>
      <c r="G69" s="37">
        <v>0.9</v>
      </c>
      <c r="H69" s="38"/>
    </row>
    <row r="70" spans="1:8" ht="24" customHeight="1">
      <c r="A70" s="36"/>
      <c r="B70" s="36"/>
      <c r="C70" s="37" t="s">
        <v>111</v>
      </c>
      <c r="D70" s="37">
        <v>3.2</v>
      </c>
      <c r="E70" s="37"/>
      <c r="F70" s="37">
        <v>3.2</v>
      </c>
      <c r="G70" s="37">
        <v>3.2</v>
      </c>
      <c r="H70" s="38"/>
    </row>
    <row r="71" spans="1:8" ht="24" customHeight="1">
      <c r="A71" s="36">
        <v>7</v>
      </c>
      <c r="B71" s="36" t="s">
        <v>151</v>
      </c>
      <c r="C71" s="37" t="s">
        <v>112</v>
      </c>
      <c r="D71" s="37">
        <v>1.2</v>
      </c>
      <c r="E71" s="37"/>
      <c r="F71" s="37">
        <v>1.2</v>
      </c>
      <c r="G71" s="37">
        <v>1.2</v>
      </c>
      <c r="H71" s="38"/>
    </row>
    <row r="72" spans="1:8" ht="24" customHeight="1">
      <c r="A72" s="36"/>
      <c r="B72" s="36"/>
      <c r="C72" s="37" t="s">
        <v>113</v>
      </c>
      <c r="D72" s="37">
        <v>1</v>
      </c>
      <c r="E72" s="37"/>
      <c r="F72" s="37">
        <v>1</v>
      </c>
      <c r="G72" s="37">
        <v>1</v>
      </c>
      <c r="H72" s="38"/>
    </row>
    <row r="73" spans="1:8" ht="24" customHeight="1">
      <c r="A73" s="36"/>
      <c r="B73" s="36"/>
      <c r="C73" s="37" t="s">
        <v>114</v>
      </c>
      <c r="D73" s="37">
        <v>2</v>
      </c>
      <c r="E73" s="37"/>
      <c r="F73" s="37">
        <v>2</v>
      </c>
      <c r="G73" s="37">
        <v>2</v>
      </c>
      <c r="H73" s="38"/>
    </row>
    <row r="74" spans="1:8" ht="40.5" customHeight="1">
      <c r="A74" s="36">
        <v>8</v>
      </c>
      <c r="B74" s="36" t="s">
        <v>57</v>
      </c>
      <c r="C74" s="37" t="s">
        <v>115</v>
      </c>
      <c r="D74" s="37">
        <v>5.7</v>
      </c>
      <c r="E74" s="37"/>
      <c r="F74" s="37">
        <v>8.4</v>
      </c>
      <c r="G74" s="37">
        <v>8.4</v>
      </c>
      <c r="H74" s="41" t="s">
        <v>116</v>
      </c>
    </row>
    <row r="75" spans="1:8" ht="24" customHeight="1">
      <c r="A75" s="36"/>
      <c r="B75" s="36"/>
      <c r="C75" s="37" t="s">
        <v>117</v>
      </c>
      <c r="D75" s="37">
        <v>1.2</v>
      </c>
      <c r="E75" s="37"/>
      <c r="F75" s="37">
        <v>1.2</v>
      </c>
      <c r="G75" s="37">
        <v>1.2</v>
      </c>
      <c r="H75" s="38"/>
    </row>
    <row r="76" spans="1:8" ht="24" customHeight="1">
      <c r="A76" s="36"/>
      <c r="B76" s="36"/>
      <c r="C76" s="37" t="s">
        <v>118</v>
      </c>
      <c r="D76" s="37">
        <v>0.8</v>
      </c>
      <c r="E76" s="37"/>
      <c r="F76" s="37">
        <v>0.8</v>
      </c>
      <c r="G76" s="37">
        <v>0.8</v>
      </c>
      <c r="H76" s="38" t="s">
        <v>64</v>
      </c>
    </row>
    <row r="77" spans="1:8" ht="24" customHeight="1">
      <c r="A77" s="36"/>
      <c r="B77" s="36"/>
      <c r="C77" s="37" t="s">
        <v>119</v>
      </c>
      <c r="D77" s="37">
        <v>0.6</v>
      </c>
      <c r="E77" s="37"/>
      <c r="F77" s="37">
        <v>0.6</v>
      </c>
      <c r="G77" s="37">
        <v>0.6</v>
      </c>
      <c r="H77" s="38"/>
    </row>
    <row r="78" spans="1:8" ht="24" customHeight="1">
      <c r="A78" s="36"/>
      <c r="B78" s="36"/>
      <c r="C78" s="37" t="s">
        <v>120</v>
      </c>
      <c r="D78" s="37">
        <v>0.6</v>
      </c>
      <c r="E78" s="37"/>
      <c r="F78" s="37">
        <v>0.6</v>
      </c>
      <c r="G78" s="37">
        <v>0.6</v>
      </c>
      <c r="H78" s="38" t="s">
        <v>64</v>
      </c>
    </row>
    <row r="79" spans="1:8" ht="24" customHeight="1">
      <c r="A79" s="36"/>
      <c r="B79" s="36"/>
      <c r="C79" s="37" t="s">
        <v>121</v>
      </c>
      <c r="D79" s="37">
        <v>1.1</v>
      </c>
      <c r="E79" s="37"/>
      <c r="F79" s="37">
        <v>1.1</v>
      </c>
      <c r="G79" s="37">
        <v>1.1</v>
      </c>
      <c r="H79" s="38"/>
    </row>
    <row r="80" spans="1:8" ht="24" customHeight="1">
      <c r="A80" s="36"/>
      <c r="B80" s="36"/>
      <c r="C80" s="37" t="s">
        <v>122</v>
      </c>
      <c r="D80" s="37">
        <v>1.65</v>
      </c>
      <c r="E80" s="37"/>
      <c r="F80" s="37">
        <v>1.08</v>
      </c>
      <c r="G80" s="37">
        <v>1.08</v>
      </c>
      <c r="H80" s="38" t="s">
        <v>123</v>
      </c>
    </row>
    <row r="81" spans="1:8" ht="24" customHeight="1">
      <c r="A81" s="36"/>
      <c r="B81" s="36"/>
      <c r="C81" s="37" t="s">
        <v>124</v>
      </c>
      <c r="D81" s="37">
        <v>1.33</v>
      </c>
      <c r="E81" s="37"/>
      <c r="F81" s="37">
        <v>1.33</v>
      </c>
      <c r="G81" s="37">
        <v>1.33</v>
      </c>
      <c r="H81" s="38" t="s">
        <v>64</v>
      </c>
    </row>
    <row r="82" spans="1:8" ht="24" customHeight="1">
      <c r="A82" s="36"/>
      <c r="B82" s="36"/>
      <c r="C82" s="37" t="s">
        <v>125</v>
      </c>
      <c r="D82" s="37">
        <v>1.2</v>
      </c>
      <c r="E82" s="37"/>
      <c r="F82" s="37">
        <v>1.2</v>
      </c>
      <c r="G82" s="37">
        <v>1.2</v>
      </c>
      <c r="H82" s="38"/>
    </row>
    <row r="83" spans="1:8" ht="24" customHeight="1">
      <c r="A83" s="36">
        <v>9</v>
      </c>
      <c r="B83" s="39" t="s">
        <v>28</v>
      </c>
      <c r="C83" s="37" t="s">
        <v>126</v>
      </c>
      <c r="D83" s="37">
        <v>31.84</v>
      </c>
      <c r="E83" s="37"/>
      <c r="F83" s="37">
        <v>25</v>
      </c>
      <c r="G83" s="37">
        <v>25</v>
      </c>
      <c r="H83" s="38" t="s">
        <v>127</v>
      </c>
    </row>
    <row r="84" spans="1:8" ht="24" customHeight="1">
      <c r="A84" s="36"/>
      <c r="B84" s="39"/>
      <c r="C84" s="37" t="s">
        <v>128</v>
      </c>
      <c r="D84" s="37">
        <v>2</v>
      </c>
      <c r="E84" s="37"/>
      <c r="F84" s="37">
        <v>2</v>
      </c>
      <c r="G84" s="37">
        <v>2</v>
      </c>
      <c r="H84" s="37"/>
    </row>
    <row r="85" spans="1:8" ht="24" customHeight="1">
      <c r="A85" s="36"/>
      <c r="B85" s="39"/>
      <c r="C85" s="37" t="s">
        <v>129</v>
      </c>
      <c r="D85" s="37">
        <v>0.5</v>
      </c>
      <c r="E85" s="37"/>
      <c r="F85" s="37">
        <v>0.5</v>
      </c>
      <c r="G85" s="37">
        <v>0.5</v>
      </c>
      <c r="H85" s="37"/>
    </row>
    <row r="86" spans="1:8" ht="24" customHeight="1">
      <c r="A86" s="36"/>
      <c r="B86" s="39"/>
      <c r="C86" s="37" t="s">
        <v>130</v>
      </c>
      <c r="D86" s="37">
        <v>1.2</v>
      </c>
      <c r="E86" s="37"/>
      <c r="F86" s="37">
        <v>1.2</v>
      </c>
      <c r="G86" s="37">
        <v>1.2</v>
      </c>
      <c r="H86" s="37"/>
    </row>
    <row r="87" spans="1:8" ht="24" customHeight="1">
      <c r="A87" s="36"/>
      <c r="B87" s="39"/>
      <c r="C87" s="37" t="s">
        <v>131</v>
      </c>
      <c r="D87" s="37">
        <v>4</v>
      </c>
      <c r="E87" s="37"/>
      <c r="F87" s="37">
        <v>4</v>
      </c>
      <c r="G87" s="37">
        <v>4</v>
      </c>
      <c r="H87" s="37"/>
    </row>
    <row r="88" spans="1:8" ht="24" customHeight="1">
      <c r="A88" s="36">
        <v>9</v>
      </c>
      <c r="B88" s="39" t="s">
        <v>152</v>
      </c>
      <c r="C88" s="37" t="s">
        <v>132</v>
      </c>
      <c r="D88" s="37">
        <v>6</v>
      </c>
      <c r="E88" s="37"/>
      <c r="F88" s="37">
        <v>6</v>
      </c>
      <c r="G88" s="37">
        <v>6</v>
      </c>
      <c r="H88" s="37"/>
    </row>
    <row r="89" spans="1:8" ht="24" customHeight="1">
      <c r="A89" s="36"/>
      <c r="B89" s="39"/>
      <c r="C89" s="37" t="s">
        <v>133</v>
      </c>
      <c r="D89" s="37">
        <v>1.2</v>
      </c>
      <c r="E89" s="37"/>
      <c r="F89" s="37">
        <v>1.2</v>
      </c>
      <c r="G89" s="37">
        <v>1.2</v>
      </c>
      <c r="H89" s="37"/>
    </row>
    <row r="90" spans="1:8" ht="24" customHeight="1">
      <c r="A90" s="36"/>
      <c r="B90" s="39"/>
      <c r="C90" s="37" t="s">
        <v>134</v>
      </c>
      <c r="D90" s="37">
        <v>2</v>
      </c>
      <c r="E90" s="37"/>
      <c r="F90" s="37">
        <v>2</v>
      </c>
      <c r="G90" s="37">
        <v>2</v>
      </c>
      <c r="H90" s="37"/>
    </row>
    <row r="91" spans="1:8" ht="24" customHeight="1">
      <c r="A91" s="36"/>
      <c r="B91" s="39"/>
      <c r="C91" s="37" t="s">
        <v>135</v>
      </c>
      <c r="D91" s="37">
        <v>2.2</v>
      </c>
      <c r="E91" s="37"/>
      <c r="F91" s="37">
        <v>2.2</v>
      </c>
      <c r="G91" s="37">
        <v>2.2</v>
      </c>
      <c r="H91" s="37"/>
    </row>
    <row r="92" spans="1:8" ht="24" customHeight="1">
      <c r="A92" s="36"/>
      <c r="B92" s="39"/>
      <c r="C92" s="37" t="s">
        <v>136</v>
      </c>
      <c r="D92" s="37">
        <v>3</v>
      </c>
      <c r="E92" s="37"/>
      <c r="F92" s="37">
        <v>3</v>
      </c>
      <c r="G92" s="37">
        <v>3</v>
      </c>
      <c r="H92" s="37"/>
    </row>
    <row r="93" spans="1:8" ht="24" customHeight="1">
      <c r="A93" s="36"/>
      <c r="B93" s="39"/>
      <c r="C93" s="37" t="s">
        <v>137</v>
      </c>
      <c r="D93" s="37">
        <v>2</v>
      </c>
      <c r="E93" s="37"/>
      <c r="F93" s="37">
        <v>2</v>
      </c>
      <c r="G93" s="37">
        <v>2</v>
      </c>
      <c r="H93" s="37"/>
    </row>
    <row r="94" spans="1:8" ht="24" customHeight="1">
      <c r="A94" s="36">
        <v>10</v>
      </c>
      <c r="B94" s="39" t="s">
        <v>27</v>
      </c>
      <c r="C94" s="37" t="s">
        <v>138</v>
      </c>
      <c r="D94" s="37">
        <v>2.22</v>
      </c>
      <c r="E94" s="37"/>
      <c r="F94" s="37">
        <v>2.22</v>
      </c>
      <c r="G94" s="37">
        <v>2.22</v>
      </c>
      <c r="H94" s="37"/>
    </row>
    <row r="95" spans="1:8" ht="24" customHeight="1">
      <c r="A95" s="36"/>
      <c r="B95" s="39"/>
      <c r="C95" s="37" t="s">
        <v>139</v>
      </c>
      <c r="D95" s="37">
        <v>6.7</v>
      </c>
      <c r="E95" s="37"/>
      <c r="F95" s="37">
        <v>6.7</v>
      </c>
      <c r="G95" s="37">
        <v>6.7</v>
      </c>
      <c r="H95" s="37" t="s">
        <v>64</v>
      </c>
    </row>
    <row r="96" spans="1:8" ht="24" customHeight="1">
      <c r="A96" s="36"/>
      <c r="B96" s="39"/>
      <c r="C96" s="37" t="s">
        <v>140</v>
      </c>
      <c r="D96" s="37">
        <v>10.72</v>
      </c>
      <c r="E96" s="37"/>
      <c r="F96" s="37">
        <v>10.72</v>
      </c>
      <c r="G96" s="37">
        <v>10.72</v>
      </c>
      <c r="H96" s="37"/>
    </row>
    <row r="97" spans="1:8" ht="24" customHeight="1">
      <c r="A97" s="36"/>
      <c r="B97" s="39"/>
      <c r="C97" s="37" t="s">
        <v>141</v>
      </c>
      <c r="D97" s="37">
        <v>6.33</v>
      </c>
      <c r="E97" s="37"/>
      <c r="F97" s="37">
        <v>6.33</v>
      </c>
      <c r="G97" s="37">
        <v>6.33</v>
      </c>
      <c r="H97" s="37"/>
    </row>
    <row r="98" spans="1:8" ht="24" customHeight="1">
      <c r="A98" s="36"/>
      <c r="B98" s="39"/>
      <c r="C98" s="37" t="s">
        <v>142</v>
      </c>
      <c r="D98" s="37">
        <v>3.81</v>
      </c>
      <c r="E98" s="37"/>
      <c r="F98" s="37">
        <v>3.81</v>
      </c>
      <c r="G98" s="37">
        <v>3.81</v>
      </c>
      <c r="H98" s="37"/>
    </row>
    <row r="99" spans="1:8" ht="24" customHeight="1">
      <c r="A99" s="36"/>
      <c r="B99" s="39"/>
      <c r="C99" s="37" t="s">
        <v>143</v>
      </c>
      <c r="D99" s="37">
        <v>13.01</v>
      </c>
      <c r="E99" s="37"/>
      <c r="F99" s="37">
        <v>13.01</v>
      </c>
      <c r="G99" s="37">
        <v>13.01</v>
      </c>
      <c r="H99" s="37"/>
    </row>
    <row r="100" spans="1:8" ht="24" customHeight="1">
      <c r="A100" s="36"/>
      <c r="B100" s="39"/>
      <c r="C100" s="37" t="s">
        <v>144</v>
      </c>
      <c r="D100" s="37">
        <v>4.1</v>
      </c>
      <c r="E100" s="37"/>
      <c r="F100" s="37">
        <v>4.1</v>
      </c>
      <c r="G100" s="37">
        <v>4.1</v>
      </c>
      <c r="H100" s="37"/>
    </row>
    <row r="101" spans="1:8" ht="24" customHeight="1">
      <c r="A101" s="36"/>
      <c r="B101" s="39"/>
      <c r="C101" s="37" t="s">
        <v>145</v>
      </c>
      <c r="D101" s="37">
        <v>9.6</v>
      </c>
      <c r="E101" s="37"/>
      <c r="F101" s="37">
        <v>9.6</v>
      </c>
      <c r="G101" s="37">
        <v>9.6</v>
      </c>
      <c r="H101" s="37" t="s">
        <v>64</v>
      </c>
    </row>
    <row r="102" spans="1:8" ht="24" customHeight="1">
      <c r="A102" s="36"/>
      <c r="B102" s="39"/>
      <c r="C102" s="37" t="s">
        <v>146</v>
      </c>
      <c r="D102" s="37">
        <v>3.06</v>
      </c>
      <c r="E102" s="37"/>
      <c r="F102" s="37">
        <v>3.06</v>
      </c>
      <c r="G102" s="37">
        <v>3.06</v>
      </c>
      <c r="H102" s="37" t="s">
        <v>64</v>
      </c>
    </row>
    <row r="103" spans="1:8" ht="24" customHeight="1">
      <c r="A103" s="36"/>
      <c r="B103" s="39"/>
      <c r="C103" s="37" t="s">
        <v>147</v>
      </c>
      <c r="D103" s="37">
        <v>3.77</v>
      </c>
      <c r="E103" s="37"/>
      <c r="F103" s="37">
        <v>3.77</v>
      </c>
      <c r="G103" s="37">
        <v>3.77</v>
      </c>
      <c r="H103" s="37"/>
    </row>
    <row r="104" spans="1:8" ht="24" customHeight="1">
      <c r="A104" s="37"/>
      <c r="B104" s="37" t="s">
        <v>148</v>
      </c>
      <c r="C104" s="37"/>
      <c r="D104" s="37">
        <f>SUM(D5:D103)</f>
        <v>286.98999999999995</v>
      </c>
      <c r="E104" s="37">
        <f>SUM(E5:E103)</f>
        <v>16</v>
      </c>
      <c r="F104" s="37">
        <f>SUM(F5:F103)</f>
        <v>254.73999999999995</v>
      </c>
      <c r="G104" s="37">
        <f>SUM(G5:G103)</f>
        <v>254.73999999999995</v>
      </c>
      <c r="H104" s="37"/>
    </row>
  </sheetData>
  <mergeCells count="29">
    <mergeCell ref="A71:A73"/>
    <mergeCell ref="B71:B73"/>
    <mergeCell ref="A83:A87"/>
    <mergeCell ref="B83:B87"/>
    <mergeCell ref="A94:A103"/>
    <mergeCell ref="B94:B103"/>
    <mergeCell ref="B88:B93"/>
    <mergeCell ref="A88:A93"/>
    <mergeCell ref="A74:A82"/>
    <mergeCell ref="B74:B82"/>
    <mergeCell ref="A67:A70"/>
    <mergeCell ref="B67:B70"/>
    <mergeCell ref="A61:A66"/>
    <mergeCell ref="B61:B66"/>
    <mergeCell ref="A46:A53"/>
    <mergeCell ref="B46:B53"/>
    <mergeCell ref="A54:A60"/>
    <mergeCell ref="B54:B60"/>
    <mergeCell ref="A24:A29"/>
    <mergeCell ref="B24:B29"/>
    <mergeCell ref="A30:A35"/>
    <mergeCell ref="B30:B35"/>
    <mergeCell ref="A36:A45"/>
    <mergeCell ref="B36:B45"/>
    <mergeCell ref="A2:H2"/>
    <mergeCell ref="A5:A18"/>
    <mergeCell ref="B5:B18"/>
    <mergeCell ref="A19:A23"/>
    <mergeCell ref="B19:B23"/>
  </mergeCells>
  <printOptions horizontalCentered="1"/>
  <pageMargins left="0.5118110236220472" right="0.5118110236220472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10.105.113.142</cp:lastModifiedBy>
  <cp:lastPrinted>2017-09-18T08:55:27Z</cp:lastPrinted>
  <dcterms:created xsi:type="dcterms:W3CDTF">2015-09-11T07:45:03Z</dcterms:created>
  <dcterms:modified xsi:type="dcterms:W3CDTF">2017-09-18T08:55:28Z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